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<sst xmlns="http://schemas.openxmlformats.org/spreadsheetml/2006/main" count="119" uniqueCount="119">
  <si>
    <t xml:space="preserve">Мощность по фидерам по часовым интервалам</t>
  </si>
  <si>
    <t xml:space="preserve">активная энергия</t>
  </si>
  <si>
    <t xml:space="preserve">ПС 110 кВ Суда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</si>
  <si>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</si>
  <si>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</si>
  <si>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</si>
  <si>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</si>
  <si>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</si>
  <si>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</si>
  <si>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</si>
  <si>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</si>
  <si>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</si>
  <si>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</si>
  <si>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</si>
  <si>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</si>
  <si>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</si>
  <si>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</si>
  <si>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</si>
  <si>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</si>
  <si>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</si>
  <si>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</si>
  <si>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</si>
  <si>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</si>
  <si>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</si>
  <si>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</si>
  <si>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</si>
  <si>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</si>
  <si>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</si>
  <si>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</si>
  <si>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</si>
  <si>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</si>
  <si>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</si>
  <si>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</si>
  <si>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</si>
  <si>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Суда ТСН 1 ао</t>
  </si>
  <si>
    <t xml:space="preserve"> 0,4 Суда ТСН 1 ао RS</t>
  </si>
  <si>
    <t xml:space="preserve"> 0,4 Суда ТСН 2 ао</t>
  </si>
  <si>
    <t xml:space="preserve"> 0,4 Суда ТСН 2 ао RS</t>
  </si>
  <si>
    <t xml:space="preserve"> 0,4 Суда-Вышка Билайн ао</t>
  </si>
  <si>
    <t xml:space="preserve"> 10 Суда Т 1 ап</t>
  </si>
  <si>
    <t xml:space="preserve"> 10 Суда Т 1 ап RS</t>
  </si>
  <si>
    <t xml:space="preserve"> 10 Суда Т 2 ап</t>
  </si>
  <si>
    <t xml:space="preserve"> 10 Суда Т 2 ап RS</t>
  </si>
  <si>
    <t xml:space="preserve"> 10 Суда ТСН 1 ао</t>
  </si>
  <si>
    <t xml:space="preserve"> 10 Суда ТСН 1 ао RS</t>
  </si>
  <si>
    <t xml:space="preserve"> 10 Суда ТСН 2 ао</t>
  </si>
  <si>
    <t xml:space="preserve"> 10 Суда ТСН 2 ао RS</t>
  </si>
  <si>
    <t xml:space="preserve"> 10 Суда-Андога ао</t>
  </si>
  <si>
    <t xml:space="preserve"> 10 Суда-Андога ао RS</t>
  </si>
  <si>
    <t xml:space="preserve"> 10 Суда-Андога ап</t>
  </si>
  <si>
    <t xml:space="preserve"> 10 Суда-Андога ап RS</t>
  </si>
  <si>
    <t xml:space="preserve"> 10 Суда-ДСК 1 ао</t>
  </si>
  <si>
    <t xml:space="preserve"> 10 Суда-ДСК 1 ао RS</t>
  </si>
  <si>
    <t xml:space="preserve"> 10 Суда-ДСК 2 ао</t>
  </si>
  <si>
    <t xml:space="preserve"> 10 Суда-ДСК 2 ао RS</t>
  </si>
  <si>
    <t xml:space="preserve"> 10 Суда-Дуброво ао</t>
  </si>
  <si>
    <t xml:space="preserve"> 10 Суда-Дуброво ао RS</t>
  </si>
  <si>
    <t xml:space="preserve"> 10 Суда-Котельная ао</t>
  </si>
  <si>
    <t xml:space="preserve"> 10 Суда-Котельная ао RS</t>
  </si>
  <si>
    <t xml:space="preserve"> 10 Суда-Красный пресс 1 ао (xml Пирамида)</t>
  </si>
  <si>
    <t xml:space="preserve"> 10 Суда-Красный пресс 2 ао (xml Пирамида)</t>
  </si>
  <si>
    <t xml:space="preserve"> 10 Суда-ЛПБ ао</t>
  </si>
  <si>
    <t xml:space="preserve"> 10 Суда-ЛПБ ао RS</t>
  </si>
  <si>
    <t xml:space="preserve"> 10 Суда-Межное ао</t>
  </si>
  <si>
    <t xml:space="preserve"> 10 Суда-Межное ао RS</t>
  </si>
  <si>
    <t xml:space="preserve"> 10 Суда-Неверов бор ао</t>
  </si>
  <si>
    <t xml:space="preserve"> 10 Суда-Неверов Бор ао RS</t>
  </si>
  <si>
    <t xml:space="preserve"> 10 Суда-Рощино ао</t>
  </si>
  <si>
    <t xml:space="preserve"> 10 Суда-Рощино ао RS</t>
  </si>
  <si>
    <t xml:space="preserve"> 10 Суда-Сойволовское ао</t>
  </si>
  <si>
    <t xml:space="preserve"> 10 Суда-Сойволовское ао RS</t>
  </si>
  <si>
    <t xml:space="preserve"> 10 Суда-Сойволовское ап</t>
  </si>
  <si>
    <t xml:space="preserve"> 10 Суда-Сойволовское ап RS</t>
  </si>
  <si>
    <t xml:space="preserve"> 10 Суда-Суда 1 ао</t>
  </si>
  <si>
    <t xml:space="preserve"> 10 Суда-Суда 1 ао RS</t>
  </si>
  <si>
    <t xml:space="preserve"> 10 Суда-Суда 2 ао</t>
  </si>
  <si>
    <t xml:space="preserve"> 10 Суда-Суда 2 ао RS</t>
  </si>
  <si>
    <t xml:space="preserve"> 110 Суда СОМВ ао</t>
  </si>
  <si>
    <t xml:space="preserve"> 110 Суда СОМВ ао RS</t>
  </si>
  <si>
    <t xml:space="preserve"> 110 Суда СОМВ ао RS УСПД</t>
  </si>
  <si>
    <t xml:space="preserve"> 110 Суда СОМВ ап</t>
  </si>
  <si>
    <t xml:space="preserve"> 110 Суда СОМВ ап RS</t>
  </si>
  <si>
    <t xml:space="preserve"> 110 Суда СОМВ ап RS УСПД</t>
  </si>
  <si>
    <t xml:space="preserve"> 110 Суда-Кадуй 1 ао RS</t>
  </si>
  <si>
    <t xml:space="preserve"> 110 Суда-Кадуй 1 ао RS УСПД</t>
  </si>
  <si>
    <t xml:space="preserve"> 110 Суда-Кадуй 1 ап RS</t>
  </si>
  <si>
    <t xml:space="preserve"> 110 Суда-Кадуй 1 ап RS УСПД</t>
  </si>
  <si>
    <t xml:space="preserve"> 110 Суда-Кадуй 2 ао RS</t>
  </si>
  <si>
    <t xml:space="preserve"> 110 Суда-Кадуй 2 ао RS УСПД</t>
  </si>
  <si>
    <t xml:space="preserve"> 110 Суда-Кадуй 2 ап RS</t>
  </si>
  <si>
    <t xml:space="preserve"> 110 Суда-Кадуй 2 ап RS УСПД</t>
  </si>
  <si>
    <t xml:space="preserve"> 110 Суда-Коротовская ао</t>
  </si>
  <si>
    <t xml:space="preserve"> 110 Суда-Коротовская ао RS</t>
  </si>
  <si>
    <t xml:space="preserve"> 110 Суда-Коротовская ап</t>
  </si>
  <si>
    <t xml:space="preserve"> 110 Суда-Коротовская ап RS</t>
  </si>
  <si>
    <t xml:space="preserve"> 110 Суда-Суда 1 ао</t>
  </si>
  <si>
    <t xml:space="preserve"> 110 Суда-Суда 1 ао RS</t>
  </si>
  <si>
    <t xml:space="preserve"> 110 Суда-Суда 1 ао RS УСПД</t>
  </si>
  <si>
    <t xml:space="preserve"> 110 Суда-Суда 1 ап</t>
  </si>
  <si>
    <t xml:space="preserve"> 110 Суда-Суда 1 ап RS</t>
  </si>
  <si>
    <t xml:space="preserve"> 110 Суда-Суда 1 ап RS УСПД</t>
  </si>
  <si>
    <t xml:space="preserve"> 110 Суда-Суда 2 ао</t>
  </si>
  <si>
    <t xml:space="preserve"> 110 Суда-Суда 2 ао RS</t>
  </si>
  <si>
    <t xml:space="preserve"> 110 Суда-Суда 2 ао RS УСПД</t>
  </si>
  <si>
    <t xml:space="preserve"> 110 Суда-Суда 2 ап</t>
  </si>
  <si>
    <t xml:space="preserve"> 110 Суда-Суда 2 ап RS</t>
  </si>
  <si>
    <t xml:space="preserve"> 110 Суда-Суда 2 ап RS УСПД</t>
  </si>
  <si>
    <t xml:space="preserve"> 35 Суда-Хохлово 1 ао</t>
  </si>
  <si>
    <t xml:space="preserve"> 35 Суда-Хохлово 1 ао RS</t>
  </si>
  <si>
    <t xml:space="preserve"> 35 Суда-Хохлово 2 ао</t>
  </si>
  <si>
    <t xml:space="preserve"> 35 Суда-Хохлово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</si>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</sst>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5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2" borderId="0" numFmtId="0" xfId="0" applyFont="1" applyFill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Z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Z4" s="44" t="s">
        <v>1</v>
      </c>
    </row>
    <row r="5" s="45" customFormat="1" ht="15">
      <c r="A5" s="45" t="str">
        <f>IF(group="","",group)</f>
        <v xml:space="preserve">ПС 110 кВ Суда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Z5" s="46" t="s">
        <v>3</v>
      </c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0" t="s">
        <v>87</v>
      </c>
      <c r="BD6" s="50" t="s">
        <v>88</v>
      </c>
      <c r="BE6" s="50" t="s">
        <v>89</v>
      </c>
      <c r="BF6" s="50" t="s">
        <v>90</v>
      </c>
      <c r="BG6" s="50" t="s">
        <v>91</v>
      </c>
      <c r="BH6" s="50" t="s">
        <v>92</v>
      </c>
      <c r="BI6" s="50" t="s">
        <v>93</v>
      </c>
      <c r="BJ6" s="50" t="s">
        <v>94</v>
      </c>
      <c r="BK6" s="50" t="s">
        <v>95</v>
      </c>
      <c r="BL6" s="50" t="s">
        <v>96</v>
      </c>
      <c r="BM6" s="50" t="s">
        <v>97</v>
      </c>
      <c r="BN6" s="50" t="s">
        <v>98</v>
      </c>
      <c r="BO6" s="50" t="s">
        <v>99</v>
      </c>
      <c r="BP6" s="50" t="s">
        <v>100</v>
      </c>
      <c r="BQ6" s="50" t="s">
        <v>101</v>
      </c>
      <c r="BR6" s="50" t="s">
        <v>102</v>
      </c>
      <c r="BS6" s="50" t="s">
        <v>103</v>
      </c>
      <c r="BT6" s="50" t="s">
        <v>104</v>
      </c>
      <c r="BU6" s="50" t="s">
        <v>105</v>
      </c>
      <c r="BV6" s="50" t="s">
        <v>106</v>
      </c>
      <c r="BW6" s="50" t="s">
        <v>107</v>
      </c>
      <c r="BX6" s="50" t="s">
        <v>108</v>
      </c>
      <c r="BY6" s="50" t="s">
        <v>109</v>
      </c>
      <c r="BZ6" s="51" t="s">
        <v>110</v>
      </c>
      <c r="CA6" s="52" t="s">
        <v>111</v>
      </c>
    </row>
    <row r="7">
      <c r="A7" s="53" t="s">
        <v>6</v>
      </c>
      <c r="B7" s="54">
        <v>0</v>
      </c>
      <c r="C7" s="54"/>
      <c r="D7" s="54">
        <v>0</v>
      </c>
      <c r="E7" s="54"/>
      <c r="F7" s="54">
        <v>0</v>
      </c>
      <c r="G7" s="54">
        <v>1460</v>
      </c>
      <c r="H7" s="54"/>
      <c r="I7" s="54">
        <v>2004</v>
      </c>
      <c r="J7" s="54"/>
      <c r="K7" s="54">
        <v>17.600000000000001</v>
      </c>
      <c r="L7" s="54"/>
      <c r="M7" s="54">
        <v>16.199999999999999</v>
      </c>
      <c r="N7" s="54"/>
      <c r="O7" s="54">
        <v>900.80000000000007</v>
      </c>
      <c r="P7" s="54"/>
      <c r="Q7" s="54">
        <v>0</v>
      </c>
      <c r="R7" s="54"/>
      <c r="S7" s="54">
        <v>403.19999999999999</v>
      </c>
      <c r="T7" s="54"/>
      <c r="U7" s="54">
        <v>91.799999999999997</v>
      </c>
      <c r="V7" s="54"/>
      <c r="W7" s="54">
        <v>288</v>
      </c>
      <c r="X7" s="54"/>
      <c r="Y7" s="54">
        <v>116.40000000000001</v>
      </c>
      <c r="Z7" s="54"/>
      <c r="AA7" s="54">
        <v>0</v>
      </c>
      <c r="AB7" s="54">
        <v>18.600000000000001</v>
      </c>
      <c r="AC7" s="54">
        <v>361.19999999999999</v>
      </c>
      <c r="AD7" s="54"/>
      <c r="AE7" s="54">
        <v>546</v>
      </c>
      <c r="AF7" s="54"/>
      <c r="AG7" s="54">
        <v>158.80000000000001</v>
      </c>
      <c r="AH7" s="54"/>
      <c r="AI7" s="54">
        <v>128.40000000000001</v>
      </c>
      <c r="AJ7" s="54"/>
      <c r="AK7" s="54">
        <v>206.40000000000001</v>
      </c>
      <c r="AL7" s="54"/>
      <c r="AM7" s="54">
        <v>0</v>
      </c>
      <c r="AN7" s="54"/>
      <c r="AO7" s="54">
        <v>53.600000000000001</v>
      </c>
      <c r="AP7" s="54"/>
      <c r="AQ7" s="54">
        <v>168</v>
      </c>
      <c r="AR7" s="54"/>
      <c r="AS7" s="54">
        <v>0</v>
      </c>
      <c r="AT7" s="54"/>
      <c r="AU7" s="54">
        <v>0</v>
      </c>
      <c r="AV7" s="54">
        <v>0</v>
      </c>
      <c r="AW7" s="54"/>
      <c r="AX7" s="54">
        <v>0</v>
      </c>
      <c r="AY7" s="54"/>
      <c r="AZ7" s="54">
        <v>0</v>
      </c>
      <c r="BA7" s="54"/>
      <c r="BB7" s="54">
        <v>6459.1999999999998</v>
      </c>
      <c r="BC7" s="55"/>
      <c r="BD7" s="55">
        <v>0</v>
      </c>
      <c r="BE7" s="55">
        <f>BF7*-1</f>
        <v>-6283.1999999999998</v>
      </c>
      <c r="BF7" s="55">
        <v>6283.1999999999998</v>
      </c>
      <c r="BG7" s="55">
        <v>18216</v>
      </c>
      <c r="BH7" s="55"/>
      <c r="BI7" s="55">
        <v>0</v>
      </c>
      <c r="BJ7" s="55"/>
      <c r="BK7" s="55">
        <v>0</v>
      </c>
      <c r="BL7" s="55"/>
      <c r="BM7" s="55">
        <v>0</v>
      </c>
      <c r="BN7" s="55">
        <v>4664</v>
      </c>
      <c r="BO7" s="55"/>
      <c r="BP7" s="55">
        <v>4664</v>
      </c>
      <c r="BQ7" s="55">
        <v>0</v>
      </c>
      <c r="BR7" s="55"/>
      <c r="BS7" s="55">
        <v>0</v>
      </c>
      <c r="BT7" s="55">
        <v>5016</v>
      </c>
      <c r="BU7" s="55"/>
      <c r="BV7" s="55">
        <v>5016</v>
      </c>
      <c r="BW7" s="55">
        <v>716.10000000000002</v>
      </c>
      <c r="BX7" s="55"/>
      <c r="BY7" s="55">
        <v>0</v>
      </c>
      <c r="BZ7" s="56"/>
      <c r="CA7" s="57">
        <f t="shared" ref="CA7:CA9" si="2">BG7/1000</f>
        <v>18.216000000000001</v>
      </c>
    </row>
    <row r="8">
      <c r="A8" s="58" t="s">
        <v>7</v>
      </c>
      <c r="B8" s="59">
        <v>0</v>
      </c>
      <c r="C8" s="59"/>
      <c r="D8" s="59">
        <v>0</v>
      </c>
      <c r="E8" s="59"/>
      <c r="F8" s="59">
        <v>0</v>
      </c>
      <c r="G8" s="59">
        <v>1408</v>
      </c>
      <c r="H8" s="59"/>
      <c r="I8" s="59">
        <v>1992</v>
      </c>
      <c r="J8" s="59"/>
      <c r="K8" s="59">
        <v>16.800000000000001</v>
      </c>
      <c r="L8" s="59"/>
      <c r="M8" s="59">
        <v>16.199999999999999</v>
      </c>
      <c r="N8" s="59"/>
      <c r="O8" s="59">
        <v>904.39999999999998</v>
      </c>
      <c r="P8" s="59"/>
      <c r="Q8" s="59">
        <v>0</v>
      </c>
      <c r="R8" s="59"/>
      <c r="S8" s="59">
        <v>373.19999999999999</v>
      </c>
      <c r="T8" s="59"/>
      <c r="U8" s="59">
        <v>92.400000000000006</v>
      </c>
      <c r="V8" s="59"/>
      <c r="W8" s="59">
        <v>296</v>
      </c>
      <c r="X8" s="59"/>
      <c r="Y8" s="59">
        <v>116.40000000000001</v>
      </c>
      <c r="Z8" s="59"/>
      <c r="AA8" s="59">
        <v>0</v>
      </c>
      <c r="AB8" s="59">
        <v>18.600000000000001</v>
      </c>
      <c r="AC8" s="59">
        <v>358.40000000000003</v>
      </c>
      <c r="AD8" s="59"/>
      <c r="AE8" s="59">
        <v>525.60000000000002</v>
      </c>
      <c r="AF8" s="59"/>
      <c r="AG8" s="59">
        <v>156</v>
      </c>
      <c r="AH8" s="59"/>
      <c r="AI8" s="59">
        <v>123.60000000000001</v>
      </c>
      <c r="AJ8" s="59"/>
      <c r="AK8" s="59">
        <v>196.80000000000001</v>
      </c>
      <c r="AL8" s="59"/>
      <c r="AM8" s="59">
        <v>0</v>
      </c>
      <c r="AN8" s="59"/>
      <c r="AO8" s="59">
        <v>50</v>
      </c>
      <c r="AP8" s="59"/>
      <c r="AQ8" s="59">
        <v>166.80000000000001</v>
      </c>
      <c r="AR8" s="59"/>
      <c r="AS8" s="59">
        <v>0</v>
      </c>
      <c r="AT8" s="59"/>
      <c r="AU8" s="59">
        <v>0</v>
      </c>
      <c r="AV8" s="59">
        <v>0</v>
      </c>
      <c r="AW8" s="59"/>
      <c r="AX8" s="59">
        <v>0</v>
      </c>
      <c r="AY8" s="59"/>
      <c r="AZ8" s="59">
        <v>0</v>
      </c>
      <c r="BA8" s="59"/>
      <c r="BB8" s="59">
        <v>6336</v>
      </c>
      <c r="BC8" s="60"/>
      <c r="BD8" s="60">
        <v>0</v>
      </c>
      <c r="BE8" s="55">
        <f>BF8*-1</f>
        <v>-6151.1999999999998</v>
      </c>
      <c r="BF8" s="60">
        <v>6151.1999999999998</v>
      </c>
      <c r="BG8" s="60">
        <v>17899.200000000001</v>
      </c>
      <c r="BH8" s="60"/>
      <c r="BI8" s="60">
        <v>0</v>
      </c>
      <c r="BJ8" s="60"/>
      <c r="BK8" s="60">
        <v>0</v>
      </c>
      <c r="BL8" s="60"/>
      <c r="BM8" s="60">
        <v>0</v>
      </c>
      <c r="BN8" s="60">
        <v>4664</v>
      </c>
      <c r="BO8" s="60"/>
      <c r="BP8" s="60">
        <v>4620</v>
      </c>
      <c r="BQ8" s="60">
        <v>0</v>
      </c>
      <c r="BR8" s="60"/>
      <c r="BS8" s="60">
        <v>0</v>
      </c>
      <c r="BT8" s="60">
        <v>5016</v>
      </c>
      <c r="BU8" s="60"/>
      <c r="BV8" s="60">
        <v>4972</v>
      </c>
      <c r="BW8" s="60">
        <v>688.80000000000007</v>
      </c>
      <c r="BX8" s="60"/>
      <c r="BY8" s="60">
        <v>0</v>
      </c>
      <c r="BZ8" s="61"/>
      <c r="CA8" s="57">
        <f t="shared" si="2"/>
        <v>17.8992</v>
      </c>
    </row>
    <row r="9">
      <c r="A9" s="58" t="s">
        <v>8</v>
      </c>
      <c r="B9" s="59">
        <v>0</v>
      </c>
      <c r="C9" s="59"/>
      <c r="D9" s="59">
        <v>0</v>
      </c>
      <c r="E9" s="59"/>
      <c r="F9" s="59">
        <v>0</v>
      </c>
      <c r="G9" s="59">
        <v>1420</v>
      </c>
      <c r="H9" s="59"/>
      <c r="I9" s="59">
        <v>1952</v>
      </c>
      <c r="J9" s="59"/>
      <c r="K9" s="59">
        <v>17.600000000000001</v>
      </c>
      <c r="L9" s="59"/>
      <c r="M9" s="59">
        <v>16.199999999999999</v>
      </c>
      <c r="N9" s="59"/>
      <c r="O9" s="59">
        <v>872.39999999999998</v>
      </c>
      <c r="P9" s="59"/>
      <c r="Q9" s="59">
        <v>0</v>
      </c>
      <c r="R9" s="59"/>
      <c r="S9" s="59">
        <v>362.40000000000003</v>
      </c>
      <c r="T9" s="59"/>
      <c r="U9" s="59">
        <v>91.799999999999997</v>
      </c>
      <c r="V9" s="59"/>
      <c r="W9" s="59">
        <v>304</v>
      </c>
      <c r="X9" s="59"/>
      <c r="Y9" s="59">
        <v>116</v>
      </c>
      <c r="Z9" s="59"/>
      <c r="AA9" s="59">
        <v>0</v>
      </c>
      <c r="AB9" s="59">
        <v>18.600000000000001</v>
      </c>
      <c r="AC9" s="59">
        <v>354.80000000000001</v>
      </c>
      <c r="AD9" s="59"/>
      <c r="AE9" s="59">
        <v>540</v>
      </c>
      <c r="AF9" s="59"/>
      <c r="AG9" s="59">
        <v>156.80000000000001</v>
      </c>
      <c r="AH9" s="59"/>
      <c r="AI9" s="59">
        <v>123.60000000000001</v>
      </c>
      <c r="AJ9" s="59"/>
      <c r="AK9" s="59">
        <v>200.40000000000001</v>
      </c>
      <c r="AL9" s="59"/>
      <c r="AM9" s="59">
        <v>0</v>
      </c>
      <c r="AN9" s="59"/>
      <c r="AO9" s="59">
        <v>48</v>
      </c>
      <c r="AP9" s="59"/>
      <c r="AQ9" s="59">
        <v>161.40000000000001</v>
      </c>
      <c r="AR9" s="59"/>
      <c r="AS9" s="59">
        <v>0</v>
      </c>
      <c r="AT9" s="59"/>
      <c r="AU9" s="59">
        <v>0</v>
      </c>
      <c r="AV9" s="59">
        <v>0</v>
      </c>
      <c r="AW9" s="59"/>
      <c r="AX9" s="59">
        <v>0</v>
      </c>
      <c r="AY9" s="59"/>
      <c r="AZ9" s="59">
        <v>0</v>
      </c>
      <c r="BA9" s="59"/>
      <c r="BB9" s="59">
        <v>4681.6000000000004</v>
      </c>
      <c r="BC9" s="60"/>
      <c r="BD9" s="60">
        <v>0</v>
      </c>
      <c r="BE9" s="55">
        <f>BF9*-1</f>
        <v>-4540.8000000000002</v>
      </c>
      <c r="BF9" s="60">
        <v>4540.8000000000002</v>
      </c>
      <c r="BG9" s="60">
        <v>17644</v>
      </c>
      <c r="BH9" s="60"/>
      <c r="BI9" s="60">
        <v>0</v>
      </c>
      <c r="BJ9" s="60"/>
      <c r="BK9" s="60">
        <v>0</v>
      </c>
      <c r="BL9" s="60"/>
      <c r="BM9" s="60">
        <v>0</v>
      </c>
      <c r="BN9" s="60">
        <v>6072</v>
      </c>
      <c r="BO9" s="60"/>
      <c r="BP9" s="60">
        <v>6072</v>
      </c>
      <c r="BQ9" s="60">
        <v>0</v>
      </c>
      <c r="BR9" s="60"/>
      <c r="BS9" s="60">
        <v>0</v>
      </c>
      <c r="BT9" s="60">
        <v>6336</v>
      </c>
      <c r="BU9" s="60"/>
      <c r="BV9" s="60">
        <v>6380</v>
      </c>
      <c r="BW9" s="60">
        <v>688.80000000000007</v>
      </c>
      <c r="BX9" s="60"/>
      <c r="BY9" s="60">
        <v>0</v>
      </c>
      <c r="BZ9" s="61"/>
      <c r="CA9" s="57">
        <f t="shared" si="2"/>
        <v>17.643999999999998</v>
      </c>
    </row>
    <row r="10">
      <c r="A10" s="58" t="s">
        <v>9</v>
      </c>
      <c r="B10" s="59">
        <v>0</v>
      </c>
      <c r="C10" s="59"/>
      <c r="D10" s="59">
        <v>0</v>
      </c>
      <c r="E10" s="59"/>
      <c r="F10" s="59">
        <v>0</v>
      </c>
      <c r="G10" s="59">
        <v>1424</v>
      </c>
      <c r="H10" s="59"/>
      <c r="I10" s="59">
        <v>1976</v>
      </c>
      <c r="J10" s="59"/>
      <c r="K10" s="59">
        <v>16.800000000000001</v>
      </c>
      <c r="L10" s="59"/>
      <c r="M10" s="59">
        <v>16.199999999999999</v>
      </c>
      <c r="N10" s="59"/>
      <c r="O10" s="59">
        <v>884.80000000000007</v>
      </c>
      <c r="P10" s="59"/>
      <c r="Q10" s="59">
        <v>0</v>
      </c>
      <c r="R10" s="59"/>
      <c r="S10" s="59">
        <v>366</v>
      </c>
      <c r="T10" s="59"/>
      <c r="U10" s="59">
        <v>94.200000000000003</v>
      </c>
      <c r="V10" s="59"/>
      <c r="W10" s="59">
        <v>285.60000000000002</v>
      </c>
      <c r="X10" s="59"/>
      <c r="Y10" s="59">
        <v>116</v>
      </c>
      <c r="Z10" s="59"/>
      <c r="AA10" s="59">
        <v>0</v>
      </c>
      <c r="AB10" s="59">
        <v>19.800000000000001</v>
      </c>
      <c r="AC10" s="59">
        <v>355.60000000000002</v>
      </c>
      <c r="AD10" s="59"/>
      <c r="AE10" s="59">
        <v>560.39999999999998</v>
      </c>
      <c r="AF10" s="59"/>
      <c r="AG10" s="59">
        <v>153.59999999999999</v>
      </c>
      <c r="AH10" s="59"/>
      <c r="AI10" s="59">
        <v>127.2</v>
      </c>
      <c r="AJ10" s="59"/>
      <c r="AK10" s="59">
        <v>201.59999999999999</v>
      </c>
      <c r="AL10" s="59"/>
      <c r="AM10" s="59">
        <v>0</v>
      </c>
      <c r="AN10" s="59"/>
      <c r="AO10" s="59">
        <v>46.800000000000004</v>
      </c>
      <c r="AP10" s="59"/>
      <c r="AQ10" s="59">
        <v>162.59999999999999</v>
      </c>
      <c r="AR10" s="59"/>
      <c r="AS10" s="59">
        <v>0</v>
      </c>
      <c r="AT10" s="59"/>
      <c r="AU10" s="59">
        <v>0</v>
      </c>
      <c r="AV10" s="59">
        <v>0</v>
      </c>
      <c r="AW10" s="59"/>
      <c r="AX10" s="59">
        <v>0</v>
      </c>
      <c r="AY10" s="59"/>
      <c r="AZ10" s="59">
        <v>0</v>
      </c>
      <c r="BA10" s="59"/>
      <c r="BB10" s="59">
        <v>5482.4000000000005</v>
      </c>
      <c r="BC10" s="60"/>
      <c r="BD10" s="60">
        <v>0</v>
      </c>
      <c r="BE10" s="55">
        <f>BF10*-1</f>
        <v>-5297.6000000000004</v>
      </c>
      <c r="BF10" s="60">
        <v>5297.6000000000004</v>
      </c>
      <c r="BG10" s="60">
        <v>17767.200000000001</v>
      </c>
      <c r="BH10" s="60"/>
      <c r="BI10" s="60">
        <v>0</v>
      </c>
      <c r="BJ10" s="60"/>
      <c r="BK10" s="60">
        <v>0</v>
      </c>
      <c r="BL10" s="60"/>
      <c r="BM10" s="60">
        <v>0</v>
      </c>
      <c r="BN10" s="60">
        <v>5368</v>
      </c>
      <c r="BO10" s="60"/>
      <c r="BP10" s="60">
        <v>5412</v>
      </c>
      <c r="BQ10" s="60">
        <v>0</v>
      </c>
      <c r="BR10" s="60"/>
      <c r="BS10" s="60">
        <v>0</v>
      </c>
      <c r="BT10" s="60">
        <v>5720</v>
      </c>
      <c r="BU10" s="60"/>
      <c r="BV10" s="60">
        <v>5720</v>
      </c>
      <c r="BW10" s="60">
        <v>686.70000000000005</v>
      </c>
      <c r="BX10" s="60"/>
      <c r="BY10" s="60">
        <v>0</v>
      </c>
      <c r="BZ10" s="61"/>
      <c r="CA10" s="57">
        <f t="shared" ref="CA10:CA30" si="3">BG10/1000</f>
        <v>17.767199999999999</v>
      </c>
    </row>
    <row r="11">
      <c r="A11" s="58" t="s">
        <v>10</v>
      </c>
      <c r="B11" s="59">
        <v>0</v>
      </c>
      <c r="C11" s="59"/>
      <c r="D11" s="59">
        <v>0</v>
      </c>
      <c r="E11" s="59"/>
      <c r="F11" s="59">
        <v>0</v>
      </c>
      <c r="G11" s="59">
        <v>1436</v>
      </c>
      <c r="H11" s="59"/>
      <c r="I11" s="59">
        <v>1988</v>
      </c>
      <c r="J11" s="59"/>
      <c r="K11" s="59">
        <v>17.600000000000001</v>
      </c>
      <c r="L11" s="59"/>
      <c r="M11" s="59">
        <v>15.6</v>
      </c>
      <c r="N11" s="59"/>
      <c r="O11" s="59">
        <v>883.20000000000005</v>
      </c>
      <c r="P11" s="59"/>
      <c r="Q11" s="59">
        <v>0</v>
      </c>
      <c r="R11" s="59"/>
      <c r="S11" s="59">
        <v>390</v>
      </c>
      <c r="T11" s="59"/>
      <c r="U11" s="59">
        <v>92.400000000000006</v>
      </c>
      <c r="V11" s="59"/>
      <c r="W11" s="59">
        <v>271.60000000000002</v>
      </c>
      <c r="X11" s="59"/>
      <c r="Y11" s="59">
        <v>116</v>
      </c>
      <c r="Z11" s="59"/>
      <c r="AA11" s="59">
        <v>0</v>
      </c>
      <c r="AB11" s="59">
        <v>19.800000000000001</v>
      </c>
      <c r="AC11" s="59">
        <v>358.40000000000003</v>
      </c>
      <c r="AD11" s="59"/>
      <c r="AE11" s="59">
        <v>558</v>
      </c>
      <c r="AF11" s="59"/>
      <c r="AG11" s="59">
        <v>160.40000000000001</v>
      </c>
      <c r="AH11" s="59"/>
      <c r="AI11" s="59">
        <v>130.80000000000001</v>
      </c>
      <c r="AJ11" s="59"/>
      <c r="AK11" s="59">
        <v>207.59999999999999</v>
      </c>
      <c r="AL11" s="59"/>
      <c r="AM11" s="59">
        <v>0</v>
      </c>
      <c r="AN11" s="59"/>
      <c r="AO11" s="59">
        <v>47.600000000000001</v>
      </c>
      <c r="AP11" s="59"/>
      <c r="AQ11" s="59">
        <v>167.40000000000001</v>
      </c>
      <c r="AR11" s="59"/>
      <c r="AS11" s="59">
        <v>0</v>
      </c>
      <c r="AT11" s="59"/>
      <c r="AU11" s="59">
        <v>0</v>
      </c>
      <c r="AV11" s="59">
        <v>0</v>
      </c>
      <c r="AW11" s="59"/>
      <c r="AX11" s="59">
        <v>0</v>
      </c>
      <c r="AY11" s="59"/>
      <c r="AZ11" s="59">
        <v>0</v>
      </c>
      <c r="BA11" s="59"/>
      <c r="BB11" s="59">
        <v>5464.8000000000002</v>
      </c>
      <c r="BC11" s="60"/>
      <c r="BD11" s="60">
        <v>0</v>
      </c>
      <c r="BE11" s="55">
        <f>BF11*-1</f>
        <v>-5288.8000000000002</v>
      </c>
      <c r="BF11" s="60">
        <v>5288.8000000000002</v>
      </c>
      <c r="BG11" s="60">
        <v>17952</v>
      </c>
      <c r="BH11" s="60"/>
      <c r="BI11" s="60">
        <v>0</v>
      </c>
      <c r="BJ11" s="60"/>
      <c r="BK11" s="60">
        <v>0</v>
      </c>
      <c r="BL11" s="60"/>
      <c r="BM11" s="60">
        <v>0</v>
      </c>
      <c r="BN11" s="60">
        <v>5544</v>
      </c>
      <c r="BO11" s="60"/>
      <c r="BP11" s="60">
        <v>5500</v>
      </c>
      <c r="BQ11" s="60">
        <v>0</v>
      </c>
      <c r="BR11" s="60"/>
      <c r="BS11" s="60">
        <v>0</v>
      </c>
      <c r="BT11" s="60">
        <v>5896</v>
      </c>
      <c r="BU11" s="60"/>
      <c r="BV11" s="60">
        <v>5896</v>
      </c>
      <c r="BW11" s="60">
        <v>701.39999999999998</v>
      </c>
      <c r="BX11" s="60"/>
      <c r="BY11" s="60">
        <v>0</v>
      </c>
      <c r="BZ11" s="61"/>
      <c r="CA11" s="57">
        <f t="shared" si="3"/>
        <v>17.952000000000002</v>
      </c>
    </row>
    <row r="12">
      <c r="A12" s="58" t="s">
        <v>11</v>
      </c>
      <c r="B12" s="59">
        <v>0</v>
      </c>
      <c r="C12" s="59"/>
      <c r="D12" s="59">
        <v>0</v>
      </c>
      <c r="E12" s="59"/>
      <c r="F12" s="59">
        <v>0</v>
      </c>
      <c r="G12" s="59">
        <v>1536</v>
      </c>
      <c r="H12" s="59"/>
      <c r="I12" s="59">
        <v>2052</v>
      </c>
      <c r="J12" s="59"/>
      <c r="K12" s="59">
        <v>16.800000000000001</v>
      </c>
      <c r="L12" s="59"/>
      <c r="M12" s="59">
        <v>16.199999999999999</v>
      </c>
      <c r="N12" s="59"/>
      <c r="O12" s="59">
        <v>912.80000000000007</v>
      </c>
      <c r="P12" s="59"/>
      <c r="Q12" s="59">
        <v>0</v>
      </c>
      <c r="R12" s="59"/>
      <c r="S12" s="59">
        <v>423.60000000000002</v>
      </c>
      <c r="T12" s="59"/>
      <c r="U12" s="59">
        <v>94.799999999999997</v>
      </c>
      <c r="V12" s="59"/>
      <c r="W12" s="59">
        <v>288</v>
      </c>
      <c r="X12" s="59"/>
      <c r="Y12" s="59">
        <v>116.40000000000001</v>
      </c>
      <c r="Z12" s="59"/>
      <c r="AA12" s="59">
        <v>0</v>
      </c>
      <c r="AB12" s="59">
        <v>19.199999999999999</v>
      </c>
      <c r="AC12" s="59">
        <v>367.19999999999999</v>
      </c>
      <c r="AD12" s="59"/>
      <c r="AE12" s="59">
        <v>613.20000000000005</v>
      </c>
      <c r="AF12" s="59"/>
      <c r="AG12" s="59">
        <v>152.40000000000001</v>
      </c>
      <c r="AH12" s="59"/>
      <c r="AI12" s="59">
        <v>135.59999999999999</v>
      </c>
      <c r="AJ12" s="59"/>
      <c r="AK12" s="59">
        <v>212.40000000000001</v>
      </c>
      <c r="AL12" s="59"/>
      <c r="AM12" s="59">
        <v>0</v>
      </c>
      <c r="AN12" s="59"/>
      <c r="AO12" s="59">
        <v>52.800000000000004</v>
      </c>
      <c r="AP12" s="59"/>
      <c r="AQ12" s="59">
        <v>179.40000000000001</v>
      </c>
      <c r="AR12" s="59"/>
      <c r="AS12" s="59">
        <v>0</v>
      </c>
      <c r="AT12" s="59"/>
      <c r="AU12" s="59">
        <v>0</v>
      </c>
      <c r="AV12" s="59">
        <v>0</v>
      </c>
      <c r="AW12" s="59"/>
      <c r="AX12" s="59">
        <v>0</v>
      </c>
      <c r="AY12" s="59"/>
      <c r="AZ12" s="59">
        <v>0</v>
      </c>
      <c r="BA12" s="59"/>
      <c r="BB12" s="59">
        <v>6811.1999999999998</v>
      </c>
      <c r="BC12" s="60"/>
      <c r="BD12" s="60">
        <v>0</v>
      </c>
      <c r="BE12" s="55">
        <f>BF12*-1</f>
        <v>-6600</v>
      </c>
      <c r="BF12" s="60">
        <v>6600</v>
      </c>
      <c r="BG12" s="60">
        <v>18330.400000000001</v>
      </c>
      <c r="BH12" s="60"/>
      <c r="BI12" s="60">
        <v>0</v>
      </c>
      <c r="BJ12" s="60"/>
      <c r="BK12" s="60">
        <v>0</v>
      </c>
      <c r="BL12" s="60"/>
      <c r="BM12" s="60">
        <v>0</v>
      </c>
      <c r="BN12" s="60">
        <v>4400</v>
      </c>
      <c r="BO12" s="60"/>
      <c r="BP12" s="60">
        <v>4444</v>
      </c>
      <c r="BQ12" s="60">
        <v>0</v>
      </c>
      <c r="BR12" s="60"/>
      <c r="BS12" s="60">
        <v>0</v>
      </c>
      <c r="BT12" s="60">
        <v>4840</v>
      </c>
      <c r="BU12" s="60"/>
      <c r="BV12" s="60">
        <v>4796</v>
      </c>
      <c r="BW12" s="60">
        <v>720.30000000000007</v>
      </c>
      <c r="BX12" s="60"/>
      <c r="BY12" s="60">
        <v>0</v>
      </c>
      <c r="BZ12" s="61"/>
      <c r="CA12" s="57">
        <f t="shared" si="3"/>
        <v>18.330400000000001</v>
      </c>
    </row>
    <row r="13">
      <c r="A13" s="58" t="s">
        <v>12</v>
      </c>
      <c r="B13" s="59">
        <v>0</v>
      </c>
      <c r="C13" s="59"/>
      <c r="D13" s="59">
        <v>0</v>
      </c>
      <c r="E13" s="59"/>
      <c r="F13" s="59">
        <v>0</v>
      </c>
      <c r="G13" s="59">
        <v>1700</v>
      </c>
      <c r="H13" s="59"/>
      <c r="I13" s="59">
        <v>2128</v>
      </c>
      <c r="J13" s="59"/>
      <c r="K13" s="59">
        <v>18.400000000000002</v>
      </c>
      <c r="L13" s="59"/>
      <c r="M13" s="59">
        <v>16.800000000000001</v>
      </c>
      <c r="N13" s="59"/>
      <c r="O13" s="59">
        <v>943.20000000000005</v>
      </c>
      <c r="P13" s="59"/>
      <c r="Q13" s="59">
        <v>0</v>
      </c>
      <c r="R13" s="59"/>
      <c r="S13" s="59">
        <v>487.19999999999999</v>
      </c>
      <c r="T13" s="59"/>
      <c r="U13" s="59">
        <v>93</v>
      </c>
      <c r="V13" s="59"/>
      <c r="W13" s="59">
        <v>289.60000000000002</v>
      </c>
      <c r="X13" s="59"/>
      <c r="Y13" s="59">
        <v>116</v>
      </c>
      <c r="Z13" s="59"/>
      <c r="AA13" s="59">
        <v>0</v>
      </c>
      <c r="AB13" s="59">
        <v>21.600000000000001</v>
      </c>
      <c r="AC13" s="59">
        <v>378.80000000000001</v>
      </c>
      <c r="AD13" s="59"/>
      <c r="AE13" s="59">
        <v>700.80000000000007</v>
      </c>
      <c r="AF13" s="59"/>
      <c r="AG13" s="59">
        <v>154.80000000000001</v>
      </c>
      <c r="AH13" s="59"/>
      <c r="AI13" s="59">
        <v>130.80000000000001</v>
      </c>
      <c r="AJ13" s="59"/>
      <c r="AK13" s="59">
        <v>225.59999999999999</v>
      </c>
      <c r="AL13" s="59"/>
      <c r="AM13" s="59">
        <v>0</v>
      </c>
      <c r="AN13" s="59"/>
      <c r="AO13" s="59">
        <v>56.800000000000004</v>
      </c>
      <c r="AP13" s="59"/>
      <c r="AQ13" s="59">
        <v>204</v>
      </c>
      <c r="AR13" s="59"/>
      <c r="AS13" s="59">
        <v>0</v>
      </c>
      <c r="AT13" s="59"/>
      <c r="AU13" s="59">
        <v>0</v>
      </c>
      <c r="AV13" s="59">
        <v>0</v>
      </c>
      <c r="AW13" s="59"/>
      <c r="AX13" s="59">
        <v>0</v>
      </c>
      <c r="AY13" s="59"/>
      <c r="AZ13" s="59">
        <v>0</v>
      </c>
      <c r="BA13" s="59"/>
      <c r="BB13" s="59">
        <v>7585.6000000000004</v>
      </c>
      <c r="BC13" s="60"/>
      <c r="BD13" s="60">
        <v>0</v>
      </c>
      <c r="BE13" s="55">
        <f>BF13*-1</f>
        <v>-7339.1999999999998</v>
      </c>
      <c r="BF13" s="60">
        <v>7339.1999999999998</v>
      </c>
      <c r="BG13" s="60">
        <v>20046.400000000001</v>
      </c>
      <c r="BH13" s="60"/>
      <c r="BI13" s="60">
        <v>0</v>
      </c>
      <c r="BJ13" s="60"/>
      <c r="BK13" s="60">
        <v>0</v>
      </c>
      <c r="BL13" s="60"/>
      <c r="BM13" s="60">
        <v>0</v>
      </c>
      <c r="BN13" s="60">
        <v>4664</v>
      </c>
      <c r="BO13" s="60"/>
      <c r="BP13" s="60">
        <v>4620</v>
      </c>
      <c r="BQ13" s="60">
        <v>0</v>
      </c>
      <c r="BR13" s="60"/>
      <c r="BS13" s="60">
        <v>0</v>
      </c>
      <c r="BT13" s="60">
        <v>5016</v>
      </c>
      <c r="BU13" s="60"/>
      <c r="BV13" s="60">
        <v>5060</v>
      </c>
      <c r="BW13" s="60">
        <v>768.60000000000002</v>
      </c>
      <c r="BX13" s="60"/>
      <c r="BY13" s="60">
        <v>0</v>
      </c>
      <c r="BZ13" s="61"/>
      <c r="CA13" s="57">
        <f t="shared" si="3"/>
        <v>20.046400000000002</v>
      </c>
    </row>
    <row r="14">
      <c r="A14" s="58" t="s">
        <v>13</v>
      </c>
      <c r="B14" s="59">
        <v>0</v>
      </c>
      <c r="C14" s="59"/>
      <c r="D14" s="59">
        <v>0</v>
      </c>
      <c r="E14" s="59"/>
      <c r="F14" s="59">
        <v>0</v>
      </c>
      <c r="G14" s="59">
        <v>1792</v>
      </c>
      <c r="H14" s="59"/>
      <c r="I14" s="59">
        <v>2200</v>
      </c>
      <c r="J14" s="59"/>
      <c r="K14" s="59">
        <v>17.600000000000001</v>
      </c>
      <c r="L14" s="59"/>
      <c r="M14" s="59">
        <v>16.199999999999999</v>
      </c>
      <c r="N14" s="59"/>
      <c r="O14" s="59">
        <v>981.60000000000002</v>
      </c>
      <c r="P14" s="59"/>
      <c r="Q14" s="59">
        <v>0</v>
      </c>
      <c r="R14" s="59"/>
      <c r="S14" s="59">
        <v>547.20000000000005</v>
      </c>
      <c r="T14" s="59"/>
      <c r="U14" s="59">
        <v>105.60000000000001</v>
      </c>
      <c r="V14" s="59"/>
      <c r="W14" s="59">
        <v>292</v>
      </c>
      <c r="X14" s="59"/>
      <c r="Y14" s="59">
        <v>116.40000000000001</v>
      </c>
      <c r="Z14" s="59"/>
      <c r="AA14" s="59">
        <v>0</v>
      </c>
      <c r="AB14" s="59">
        <v>24.600000000000001</v>
      </c>
      <c r="AC14" s="59">
        <v>397.19999999999999</v>
      </c>
      <c r="AD14" s="59"/>
      <c r="AE14" s="59">
        <v>716.39999999999998</v>
      </c>
      <c r="AF14" s="59"/>
      <c r="AG14" s="59">
        <v>164</v>
      </c>
      <c r="AH14" s="59"/>
      <c r="AI14" s="59">
        <v>130.80000000000001</v>
      </c>
      <c r="AJ14" s="59"/>
      <c r="AK14" s="59">
        <v>214.80000000000001</v>
      </c>
      <c r="AL14" s="59"/>
      <c r="AM14" s="59">
        <v>0</v>
      </c>
      <c r="AN14" s="59"/>
      <c r="AO14" s="59">
        <v>64.400000000000006</v>
      </c>
      <c r="AP14" s="59"/>
      <c r="AQ14" s="59">
        <v>215.40000000000001</v>
      </c>
      <c r="AR14" s="59"/>
      <c r="AS14" s="59">
        <v>0</v>
      </c>
      <c r="AT14" s="59"/>
      <c r="AU14" s="59">
        <v>0</v>
      </c>
      <c r="AV14" s="59">
        <v>0</v>
      </c>
      <c r="AW14" s="59"/>
      <c r="AX14" s="59">
        <v>0</v>
      </c>
      <c r="AY14" s="59"/>
      <c r="AZ14" s="59">
        <v>0</v>
      </c>
      <c r="BA14" s="59"/>
      <c r="BB14" s="59">
        <v>9275.2000000000007</v>
      </c>
      <c r="BC14" s="60"/>
      <c r="BD14" s="60">
        <v>0</v>
      </c>
      <c r="BE14" s="55">
        <f>BF14*-1</f>
        <v>-8976</v>
      </c>
      <c r="BF14" s="60">
        <v>8976</v>
      </c>
      <c r="BG14" s="60">
        <v>21340</v>
      </c>
      <c r="BH14" s="60"/>
      <c r="BI14" s="60">
        <v>0</v>
      </c>
      <c r="BJ14" s="60"/>
      <c r="BK14" s="60">
        <v>0</v>
      </c>
      <c r="BL14" s="60"/>
      <c r="BM14" s="60">
        <v>0</v>
      </c>
      <c r="BN14" s="60">
        <v>3784</v>
      </c>
      <c r="BO14" s="60"/>
      <c r="BP14" s="60">
        <v>3784</v>
      </c>
      <c r="BQ14" s="60">
        <v>0</v>
      </c>
      <c r="BR14" s="60"/>
      <c r="BS14" s="60">
        <v>0</v>
      </c>
      <c r="BT14" s="60">
        <v>4312</v>
      </c>
      <c r="BU14" s="60"/>
      <c r="BV14" s="60">
        <v>4268</v>
      </c>
      <c r="BW14" s="60">
        <v>833.70000000000005</v>
      </c>
      <c r="BX14" s="60"/>
      <c r="BY14" s="60">
        <v>0</v>
      </c>
      <c r="BZ14" s="61"/>
      <c r="CA14" s="57">
        <f t="shared" si="3"/>
        <v>21.34</v>
      </c>
    </row>
    <row r="15">
      <c r="A15" s="58" t="s">
        <v>14</v>
      </c>
      <c r="B15" s="59">
        <v>0</v>
      </c>
      <c r="C15" s="59"/>
      <c r="D15" s="59">
        <v>0</v>
      </c>
      <c r="E15" s="59"/>
      <c r="F15" s="59">
        <v>0</v>
      </c>
      <c r="G15" s="59">
        <v>1808</v>
      </c>
      <c r="H15" s="59"/>
      <c r="I15" s="59">
        <v>2476</v>
      </c>
      <c r="J15" s="59"/>
      <c r="K15" s="59">
        <v>17.600000000000001</v>
      </c>
      <c r="L15" s="59"/>
      <c r="M15" s="59">
        <v>15.6</v>
      </c>
      <c r="N15" s="59"/>
      <c r="O15" s="59">
        <v>1029.5999999999999</v>
      </c>
      <c r="P15" s="59"/>
      <c r="Q15" s="59">
        <v>0</v>
      </c>
      <c r="R15" s="59"/>
      <c r="S15" s="59">
        <v>540</v>
      </c>
      <c r="T15" s="59"/>
      <c r="U15" s="59">
        <v>96.600000000000009</v>
      </c>
      <c r="V15" s="59"/>
      <c r="W15" s="59">
        <v>283.19999999999999</v>
      </c>
      <c r="X15" s="59"/>
      <c r="Y15" s="59">
        <v>116</v>
      </c>
      <c r="Z15" s="59"/>
      <c r="AA15" s="59">
        <v>0</v>
      </c>
      <c r="AB15" s="59">
        <v>219.59999999999999</v>
      </c>
      <c r="AC15" s="59">
        <v>444.80000000000001</v>
      </c>
      <c r="AD15" s="59"/>
      <c r="AE15" s="59">
        <v>745.20000000000005</v>
      </c>
      <c r="AF15" s="59"/>
      <c r="AG15" s="59">
        <v>161.20000000000002</v>
      </c>
      <c r="AH15" s="59"/>
      <c r="AI15" s="59">
        <v>124.8</v>
      </c>
      <c r="AJ15" s="59"/>
      <c r="AK15" s="59">
        <v>215.20000000000002</v>
      </c>
      <c r="AL15" s="59"/>
      <c r="AM15" s="59">
        <v>0</v>
      </c>
      <c r="AN15" s="59"/>
      <c r="AO15" s="59">
        <v>70.799999999999997</v>
      </c>
      <c r="AP15" s="59"/>
      <c r="AQ15" s="59">
        <v>220.20000000000002</v>
      </c>
      <c r="AR15" s="59"/>
      <c r="AS15" s="59">
        <v>0</v>
      </c>
      <c r="AT15" s="59"/>
      <c r="AU15" s="59">
        <v>0</v>
      </c>
      <c r="AV15" s="59">
        <v>0</v>
      </c>
      <c r="AW15" s="59"/>
      <c r="AX15" s="59">
        <v>0</v>
      </c>
      <c r="AY15" s="59"/>
      <c r="AZ15" s="59">
        <v>0</v>
      </c>
      <c r="BA15" s="59"/>
      <c r="BB15" s="59">
        <v>9301.6000000000004</v>
      </c>
      <c r="BC15" s="60"/>
      <c r="BD15" s="60">
        <v>0</v>
      </c>
      <c r="BE15" s="55">
        <f>BF15*-1</f>
        <v>-8932</v>
      </c>
      <c r="BF15" s="60">
        <v>8932</v>
      </c>
      <c r="BG15" s="60">
        <v>22352</v>
      </c>
      <c r="BH15" s="60"/>
      <c r="BI15" s="60">
        <v>0</v>
      </c>
      <c r="BJ15" s="60"/>
      <c r="BK15" s="60">
        <v>0</v>
      </c>
      <c r="BL15" s="60"/>
      <c r="BM15" s="60">
        <v>0</v>
      </c>
      <c r="BN15" s="60">
        <v>4576</v>
      </c>
      <c r="BO15" s="60"/>
      <c r="BP15" s="60">
        <v>4576</v>
      </c>
      <c r="BQ15" s="60">
        <v>0</v>
      </c>
      <c r="BR15" s="60"/>
      <c r="BS15" s="60">
        <v>0</v>
      </c>
      <c r="BT15" s="60">
        <v>5016</v>
      </c>
      <c r="BU15" s="60"/>
      <c r="BV15" s="60">
        <v>5060</v>
      </c>
      <c r="BW15" s="60">
        <v>1178.1000000000001</v>
      </c>
      <c r="BX15" s="60"/>
      <c r="BY15" s="60">
        <v>0</v>
      </c>
      <c r="BZ15" s="61"/>
      <c r="CA15" s="57">
        <f t="shared" si="3"/>
        <v>22.352</v>
      </c>
    </row>
    <row r="16">
      <c r="A16" s="58" t="s">
        <v>15</v>
      </c>
      <c r="B16" s="59">
        <v>0</v>
      </c>
      <c r="C16" s="59"/>
      <c r="D16" s="59">
        <v>0</v>
      </c>
      <c r="E16" s="59"/>
      <c r="F16" s="59">
        <v>0</v>
      </c>
      <c r="G16" s="59">
        <v>1808</v>
      </c>
      <c r="H16" s="59"/>
      <c r="I16" s="59">
        <v>2484</v>
      </c>
      <c r="J16" s="59"/>
      <c r="K16" s="59">
        <v>17.600000000000001</v>
      </c>
      <c r="L16" s="59"/>
      <c r="M16" s="59">
        <v>15.6</v>
      </c>
      <c r="N16" s="59"/>
      <c r="O16" s="59">
        <v>1061.2</v>
      </c>
      <c r="P16" s="59"/>
      <c r="Q16" s="59">
        <v>0</v>
      </c>
      <c r="R16" s="59"/>
      <c r="S16" s="59">
        <v>517.20000000000005</v>
      </c>
      <c r="T16" s="59"/>
      <c r="U16" s="59">
        <v>97.799999999999997</v>
      </c>
      <c r="V16" s="59"/>
      <c r="W16" s="59">
        <v>294.80000000000001</v>
      </c>
      <c r="X16" s="59"/>
      <c r="Y16" s="59">
        <v>115.60000000000001</v>
      </c>
      <c r="Z16" s="59"/>
      <c r="AA16" s="59">
        <v>0</v>
      </c>
      <c r="AB16" s="59">
        <v>188.40000000000001</v>
      </c>
      <c r="AC16" s="59">
        <v>445.19999999999999</v>
      </c>
      <c r="AD16" s="59"/>
      <c r="AE16" s="59">
        <v>756</v>
      </c>
      <c r="AF16" s="59"/>
      <c r="AG16" s="59">
        <v>150.80000000000001</v>
      </c>
      <c r="AH16" s="59"/>
      <c r="AI16" s="59">
        <v>121.2</v>
      </c>
      <c r="AJ16" s="59"/>
      <c r="AK16" s="59">
        <v>218</v>
      </c>
      <c r="AL16" s="59"/>
      <c r="AM16" s="59">
        <v>0</v>
      </c>
      <c r="AN16" s="59"/>
      <c r="AO16" s="59">
        <v>84</v>
      </c>
      <c r="AP16" s="59"/>
      <c r="AQ16" s="59">
        <v>227.40000000000001</v>
      </c>
      <c r="AR16" s="59"/>
      <c r="AS16" s="59">
        <v>0</v>
      </c>
      <c r="AT16" s="59"/>
      <c r="AU16" s="59">
        <v>0</v>
      </c>
      <c r="AV16" s="59">
        <v>0</v>
      </c>
      <c r="AW16" s="59"/>
      <c r="AX16" s="59">
        <v>0</v>
      </c>
      <c r="AY16" s="59"/>
      <c r="AZ16" s="59">
        <v>0</v>
      </c>
      <c r="BA16" s="59"/>
      <c r="BB16" s="59">
        <v>9372</v>
      </c>
      <c r="BC16" s="60"/>
      <c r="BD16" s="60">
        <v>0</v>
      </c>
      <c r="BE16" s="55">
        <f>BF16*-1</f>
        <v>-9046.3999999999996</v>
      </c>
      <c r="BF16" s="60">
        <v>9046.3999999999996</v>
      </c>
      <c r="BG16" s="60">
        <v>22299.200000000001</v>
      </c>
      <c r="BH16" s="60"/>
      <c r="BI16" s="60">
        <v>0</v>
      </c>
      <c r="BJ16" s="60"/>
      <c r="BK16" s="60">
        <v>0</v>
      </c>
      <c r="BL16" s="60"/>
      <c r="BM16" s="60">
        <v>0</v>
      </c>
      <c r="BN16" s="60">
        <v>4400</v>
      </c>
      <c r="BO16" s="60"/>
      <c r="BP16" s="60">
        <v>4444</v>
      </c>
      <c r="BQ16" s="60">
        <v>0</v>
      </c>
      <c r="BR16" s="60"/>
      <c r="BS16" s="60">
        <v>0</v>
      </c>
      <c r="BT16" s="60">
        <v>5016</v>
      </c>
      <c r="BU16" s="60"/>
      <c r="BV16" s="60">
        <v>5016</v>
      </c>
      <c r="BW16" s="60">
        <v>1205.4000000000001</v>
      </c>
      <c r="BX16" s="60"/>
      <c r="BY16" s="60">
        <v>0</v>
      </c>
      <c r="BZ16" s="61"/>
      <c r="CA16" s="57">
        <f t="shared" si="3"/>
        <v>22.299199999999999</v>
      </c>
    </row>
    <row r="17">
      <c r="A17" s="58" t="s">
        <v>16</v>
      </c>
      <c r="B17" s="59">
        <v>0</v>
      </c>
      <c r="C17" s="59"/>
      <c r="D17" s="59">
        <v>0</v>
      </c>
      <c r="E17" s="59"/>
      <c r="F17" s="59">
        <v>0</v>
      </c>
      <c r="G17" s="59">
        <v>1784</v>
      </c>
      <c r="H17" s="59"/>
      <c r="I17" s="59">
        <v>2480</v>
      </c>
      <c r="J17" s="59"/>
      <c r="K17" s="59">
        <v>16.800000000000001</v>
      </c>
      <c r="L17" s="59"/>
      <c r="M17" s="59">
        <v>15.6</v>
      </c>
      <c r="N17" s="59"/>
      <c r="O17" s="59">
        <v>1046.4000000000001</v>
      </c>
      <c r="P17" s="59"/>
      <c r="Q17" s="59">
        <v>0</v>
      </c>
      <c r="R17" s="59"/>
      <c r="S17" s="59">
        <v>511.19999999999999</v>
      </c>
      <c r="T17" s="59"/>
      <c r="U17" s="59">
        <v>102.60000000000001</v>
      </c>
      <c r="V17" s="59"/>
      <c r="W17" s="59">
        <v>297.60000000000002</v>
      </c>
      <c r="X17" s="59"/>
      <c r="Y17" s="59">
        <v>115.60000000000001</v>
      </c>
      <c r="Z17" s="59"/>
      <c r="AA17" s="59">
        <v>0</v>
      </c>
      <c r="AB17" s="59">
        <v>219.59999999999999</v>
      </c>
      <c r="AC17" s="59">
        <v>421.19999999999999</v>
      </c>
      <c r="AD17" s="59"/>
      <c r="AE17" s="59">
        <v>722.39999999999998</v>
      </c>
      <c r="AF17" s="59"/>
      <c r="AG17" s="59">
        <v>164</v>
      </c>
      <c r="AH17" s="59"/>
      <c r="AI17" s="59">
        <v>118.8</v>
      </c>
      <c r="AJ17" s="59"/>
      <c r="AK17" s="59">
        <v>213.20000000000002</v>
      </c>
      <c r="AL17" s="59"/>
      <c r="AM17" s="59">
        <v>0</v>
      </c>
      <c r="AN17" s="59"/>
      <c r="AO17" s="59">
        <v>80.799999999999997</v>
      </c>
      <c r="AP17" s="59"/>
      <c r="AQ17" s="59">
        <v>234.59999999999999</v>
      </c>
      <c r="AR17" s="59"/>
      <c r="AS17" s="59">
        <v>0</v>
      </c>
      <c r="AT17" s="59"/>
      <c r="AU17" s="59">
        <v>0</v>
      </c>
      <c r="AV17" s="59">
        <v>0</v>
      </c>
      <c r="AW17" s="59"/>
      <c r="AX17" s="59">
        <v>0</v>
      </c>
      <c r="AY17" s="59"/>
      <c r="AZ17" s="59">
        <v>0</v>
      </c>
      <c r="BA17" s="59"/>
      <c r="BB17" s="59">
        <v>9222.3999999999996</v>
      </c>
      <c r="BC17" s="60"/>
      <c r="BD17" s="60">
        <v>0</v>
      </c>
      <c r="BE17" s="55">
        <f>BF17*-1</f>
        <v>-8896.8000000000011</v>
      </c>
      <c r="BF17" s="60">
        <v>8896.8000000000011</v>
      </c>
      <c r="BG17" s="60">
        <v>22070.400000000001</v>
      </c>
      <c r="BH17" s="60"/>
      <c r="BI17" s="60">
        <v>0</v>
      </c>
      <c r="BJ17" s="60"/>
      <c r="BK17" s="60">
        <v>0</v>
      </c>
      <c r="BL17" s="60"/>
      <c r="BM17" s="60">
        <v>0</v>
      </c>
      <c r="BN17" s="60">
        <v>4488</v>
      </c>
      <c r="BO17" s="60"/>
      <c r="BP17" s="60">
        <v>4444</v>
      </c>
      <c r="BQ17" s="60">
        <v>0</v>
      </c>
      <c r="BR17" s="60"/>
      <c r="BS17" s="60">
        <v>0</v>
      </c>
      <c r="BT17" s="60">
        <v>5016</v>
      </c>
      <c r="BU17" s="60"/>
      <c r="BV17" s="60">
        <v>4972</v>
      </c>
      <c r="BW17" s="60">
        <v>1110.9000000000001</v>
      </c>
      <c r="BX17" s="60"/>
      <c r="BY17" s="60">
        <v>0</v>
      </c>
      <c r="BZ17" s="61"/>
      <c r="CA17" s="57">
        <f t="shared" si="3"/>
        <v>22.070400000000003</v>
      </c>
    </row>
    <row r="18">
      <c r="A18" s="58" t="s">
        <v>17</v>
      </c>
      <c r="B18" s="59">
        <v>0</v>
      </c>
      <c r="C18" s="59"/>
      <c r="D18" s="59">
        <v>0</v>
      </c>
      <c r="E18" s="59"/>
      <c r="F18" s="59">
        <v>0</v>
      </c>
      <c r="G18" s="59">
        <v>1772</v>
      </c>
      <c r="H18" s="59"/>
      <c r="I18" s="59">
        <v>2436</v>
      </c>
      <c r="J18" s="59"/>
      <c r="K18" s="59">
        <v>17.600000000000001</v>
      </c>
      <c r="L18" s="59"/>
      <c r="M18" s="59">
        <v>15</v>
      </c>
      <c r="N18" s="59"/>
      <c r="O18" s="59">
        <v>1036.4000000000001</v>
      </c>
      <c r="P18" s="59"/>
      <c r="Q18" s="59">
        <v>0</v>
      </c>
      <c r="R18" s="59"/>
      <c r="S18" s="59">
        <v>502.80000000000001</v>
      </c>
      <c r="T18" s="59"/>
      <c r="U18" s="59">
        <v>97.200000000000003</v>
      </c>
      <c r="V18" s="59"/>
      <c r="W18" s="59">
        <v>316.80000000000001</v>
      </c>
      <c r="X18" s="59"/>
      <c r="Y18" s="59">
        <v>116</v>
      </c>
      <c r="Z18" s="59"/>
      <c r="AA18" s="59">
        <v>0</v>
      </c>
      <c r="AB18" s="59">
        <v>180</v>
      </c>
      <c r="AC18" s="59">
        <v>428</v>
      </c>
      <c r="AD18" s="59"/>
      <c r="AE18" s="59">
        <v>705.60000000000002</v>
      </c>
      <c r="AF18" s="59"/>
      <c r="AG18" s="59">
        <v>158</v>
      </c>
      <c r="AH18" s="59"/>
      <c r="AI18" s="59">
        <v>118.8</v>
      </c>
      <c r="AJ18" s="59"/>
      <c r="AK18" s="59">
        <v>219.59999999999999</v>
      </c>
      <c r="AL18" s="59"/>
      <c r="AM18" s="59">
        <v>0</v>
      </c>
      <c r="AN18" s="59"/>
      <c r="AO18" s="59">
        <v>79.200000000000003</v>
      </c>
      <c r="AP18" s="59"/>
      <c r="AQ18" s="59">
        <v>230.40000000000001</v>
      </c>
      <c r="AR18" s="59"/>
      <c r="AS18" s="59">
        <v>0</v>
      </c>
      <c r="AT18" s="59"/>
      <c r="AU18" s="59">
        <v>0</v>
      </c>
      <c r="AV18" s="59">
        <v>0</v>
      </c>
      <c r="AW18" s="59"/>
      <c r="AX18" s="59">
        <v>0</v>
      </c>
      <c r="AY18" s="59"/>
      <c r="AZ18" s="59">
        <v>0</v>
      </c>
      <c r="BA18" s="59"/>
      <c r="BB18" s="59">
        <v>9433.6000000000004</v>
      </c>
      <c r="BC18" s="60"/>
      <c r="BD18" s="60">
        <v>0</v>
      </c>
      <c r="BE18" s="55">
        <f>BF18*-1</f>
        <v>-9125.6000000000004</v>
      </c>
      <c r="BF18" s="60">
        <v>9125.6000000000004</v>
      </c>
      <c r="BG18" s="60">
        <v>21727.200000000001</v>
      </c>
      <c r="BH18" s="60"/>
      <c r="BI18" s="60">
        <v>0</v>
      </c>
      <c r="BJ18" s="60"/>
      <c r="BK18" s="60">
        <v>0</v>
      </c>
      <c r="BL18" s="60"/>
      <c r="BM18" s="60">
        <v>0</v>
      </c>
      <c r="BN18" s="60">
        <v>4048</v>
      </c>
      <c r="BO18" s="60"/>
      <c r="BP18" s="60">
        <v>4048</v>
      </c>
      <c r="BQ18" s="60">
        <v>0</v>
      </c>
      <c r="BR18" s="60"/>
      <c r="BS18" s="60">
        <v>0</v>
      </c>
      <c r="BT18" s="60">
        <v>4488</v>
      </c>
      <c r="BU18" s="60"/>
      <c r="BV18" s="60">
        <v>4532</v>
      </c>
      <c r="BW18" s="60">
        <v>1182.3</v>
      </c>
      <c r="BX18" s="60"/>
      <c r="BY18" s="60">
        <v>0</v>
      </c>
      <c r="BZ18" s="61"/>
      <c r="CA18" s="57">
        <f t="shared" si="3"/>
        <v>21.7272</v>
      </c>
    </row>
    <row r="19">
      <c r="A19" s="58" t="s">
        <v>18</v>
      </c>
      <c r="B19" s="59">
        <v>0</v>
      </c>
      <c r="C19" s="59"/>
      <c r="D19" s="59">
        <v>0</v>
      </c>
      <c r="E19" s="59"/>
      <c r="F19" s="59">
        <v>0</v>
      </c>
      <c r="G19" s="59">
        <v>1724</v>
      </c>
      <c r="H19" s="59"/>
      <c r="I19" s="59">
        <v>2268</v>
      </c>
      <c r="J19" s="59"/>
      <c r="K19" s="59">
        <v>17.600000000000001</v>
      </c>
      <c r="L19" s="59"/>
      <c r="M19" s="59">
        <v>15.6</v>
      </c>
      <c r="N19" s="59"/>
      <c r="O19" s="59">
        <v>1052</v>
      </c>
      <c r="P19" s="59"/>
      <c r="Q19" s="59">
        <v>0</v>
      </c>
      <c r="R19" s="59"/>
      <c r="S19" s="59">
        <v>492</v>
      </c>
      <c r="T19" s="59"/>
      <c r="U19" s="59">
        <v>98.400000000000006</v>
      </c>
      <c r="V19" s="59"/>
      <c r="W19" s="59">
        <v>290</v>
      </c>
      <c r="X19" s="59"/>
      <c r="Y19" s="59">
        <v>116.40000000000001</v>
      </c>
      <c r="Z19" s="59"/>
      <c r="AA19" s="59">
        <v>0</v>
      </c>
      <c r="AB19" s="59">
        <v>46.800000000000004</v>
      </c>
      <c r="AC19" s="59">
        <v>385.19999999999999</v>
      </c>
      <c r="AD19" s="59"/>
      <c r="AE19" s="59">
        <v>693.60000000000002</v>
      </c>
      <c r="AF19" s="59"/>
      <c r="AG19" s="59">
        <v>160</v>
      </c>
      <c r="AH19" s="59"/>
      <c r="AI19" s="59">
        <v>111.60000000000001</v>
      </c>
      <c r="AJ19" s="59"/>
      <c r="AK19" s="59">
        <v>212.80000000000001</v>
      </c>
      <c r="AL19" s="59"/>
      <c r="AM19" s="59">
        <v>0</v>
      </c>
      <c r="AN19" s="59"/>
      <c r="AO19" s="59">
        <v>80.799999999999997</v>
      </c>
      <c r="AP19" s="59"/>
      <c r="AQ19" s="59">
        <v>229.20000000000002</v>
      </c>
      <c r="AR19" s="59"/>
      <c r="AS19" s="59">
        <v>0</v>
      </c>
      <c r="AT19" s="59"/>
      <c r="AU19" s="59">
        <v>0</v>
      </c>
      <c r="AV19" s="59">
        <v>0</v>
      </c>
      <c r="AW19" s="59"/>
      <c r="AX19" s="59">
        <v>0</v>
      </c>
      <c r="AY19" s="59"/>
      <c r="AZ19" s="59">
        <v>0</v>
      </c>
      <c r="BA19" s="59"/>
      <c r="BB19" s="59">
        <v>9900</v>
      </c>
      <c r="BC19" s="60"/>
      <c r="BD19" s="60">
        <v>0</v>
      </c>
      <c r="BE19" s="55">
        <f>BF19*-1</f>
        <v>-9574.3999999999996</v>
      </c>
      <c r="BF19" s="60">
        <v>9574.3999999999996</v>
      </c>
      <c r="BG19" s="60">
        <v>21164</v>
      </c>
      <c r="BH19" s="60"/>
      <c r="BI19" s="60">
        <v>0</v>
      </c>
      <c r="BJ19" s="60"/>
      <c r="BK19" s="60">
        <v>0</v>
      </c>
      <c r="BL19" s="60"/>
      <c r="BM19" s="60">
        <v>0</v>
      </c>
      <c r="BN19" s="60">
        <v>3168</v>
      </c>
      <c r="BO19" s="60"/>
      <c r="BP19" s="60">
        <v>3168</v>
      </c>
      <c r="BQ19" s="60">
        <v>0</v>
      </c>
      <c r="BR19" s="60"/>
      <c r="BS19" s="60">
        <v>0</v>
      </c>
      <c r="BT19" s="60">
        <v>3696</v>
      </c>
      <c r="BU19" s="60"/>
      <c r="BV19" s="60">
        <v>3652</v>
      </c>
      <c r="BW19" s="60">
        <v>993.30000000000007</v>
      </c>
      <c r="BX19" s="60"/>
      <c r="BY19" s="60">
        <v>0</v>
      </c>
      <c r="BZ19" s="61"/>
      <c r="CA19" s="57">
        <f t="shared" si="3"/>
        <v>21.164000000000001</v>
      </c>
    </row>
    <row r="20">
      <c r="A20" s="58" t="s">
        <v>19</v>
      </c>
      <c r="B20" s="59">
        <v>0</v>
      </c>
      <c r="C20" s="59"/>
      <c r="D20" s="59">
        <v>0</v>
      </c>
      <c r="E20" s="59"/>
      <c r="F20" s="59">
        <v>0</v>
      </c>
      <c r="G20" s="59">
        <v>1652</v>
      </c>
      <c r="H20" s="59"/>
      <c r="I20" s="59">
        <v>2428</v>
      </c>
      <c r="J20" s="59"/>
      <c r="K20" s="59">
        <v>16.800000000000001</v>
      </c>
      <c r="L20" s="59"/>
      <c r="M20" s="59">
        <v>15</v>
      </c>
      <c r="N20" s="59"/>
      <c r="O20" s="59">
        <v>1017.6</v>
      </c>
      <c r="P20" s="59"/>
      <c r="Q20" s="59">
        <v>0</v>
      </c>
      <c r="R20" s="59"/>
      <c r="S20" s="59">
        <v>472.80000000000001</v>
      </c>
      <c r="T20" s="59"/>
      <c r="U20" s="59">
        <v>96</v>
      </c>
      <c r="V20" s="59"/>
      <c r="W20" s="59">
        <v>278.80000000000001</v>
      </c>
      <c r="X20" s="59"/>
      <c r="Y20" s="59">
        <v>115.60000000000001</v>
      </c>
      <c r="Z20" s="59"/>
      <c r="AA20" s="59">
        <v>0</v>
      </c>
      <c r="AB20" s="59">
        <v>235.80000000000001</v>
      </c>
      <c r="AC20" s="59">
        <v>414.40000000000003</v>
      </c>
      <c r="AD20" s="59"/>
      <c r="AE20" s="59">
        <v>663.60000000000002</v>
      </c>
      <c r="AF20" s="59"/>
      <c r="AG20" s="59">
        <v>146</v>
      </c>
      <c r="AH20" s="59"/>
      <c r="AI20" s="59">
        <v>110.40000000000001</v>
      </c>
      <c r="AJ20" s="59"/>
      <c r="AK20" s="59">
        <v>209.20000000000002</v>
      </c>
      <c r="AL20" s="59"/>
      <c r="AM20" s="59">
        <v>0</v>
      </c>
      <c r="AN20" s="59"/>
      <c r="AO20" s="59">
        <v>82.400000000000006</v>
      </c>
      <c r="AP20" s="59"/>
      <c r="AQ20" s="59">
        <v>221.40000000000001</v>
      </c>
      <c r="AR20" s="59"/>
      <c r="AS20" s="59">
        <v>0</v>
      </c>
      <c r="AT20" s="59"/>
      <c r="AU20" s="59">
        <v>0</v>
      </c>
      <c r="AV20" s="59">
        <v>0</v>
      </c>
      <c r="AW20" s="59"/>
      <c r="AX20" s="59">
        <v>0</v>
      </c>
      <c r="AY20" s="59"/>
      <c r="AZ20" s="59">
        <v>0</v>
      </c>
      <c r="BA20" s="59"/>
      <c r="BB20" s="59">
        <v>7620.8000000000002</v>
      </c>
      <c r="BC20" s="60"/>
      <c r="BD20" s="60">
        <v>0</v>
      </c>
      <c r="BE20" s="55">
        <f>BF20*-1</f>
        <v>-7312.8000000000002</v>
      </c>
      <c r="BF20" s="60">
        <v>7312.8000000000002</v>
      </c>
      <c r="BG20" s="60">
        <v>21463.200000000001</v>
      </c>
      <c r="BH20" s="60"/>
      <c r="BI20" s="60">
        <v>0</v>
      </c>
      <c r="BJ20" s="60"/>
      <c r="BK20" s="60">
        <v>0</v>
      </c>
      <c r="BL20" s="60"/>
      <c r="BM20" s="60">
        <v>0</v>
      </c>
      <c r="BN20" s="60">
        <v>5632</v>
      </c>
      <c r="BO20" s="60"/>
      <c r="BP20" s="60">
        <v>5676</v>
      </c>
      <c r="BQ20" s="60">
        <v>0</v>
      </c>
      <c r="BR20" s="60"/>
      <c r="BS20" s="60">
        <v>0</v>
      </c>
      <c r="BT20" s="60">
        <v>6160</v>
      </c>
      <c r="BU20" s="60"/>
      <c r="BV20" s="60">
        <v>6160</v>
      </c>
      <c r="BW20" s="60">
        <v>1186.5</v>
      </c>
      <c r="BX20" s="60"/>
      <c r="BY20" s="60">
        <v>0</v>
      </c>
      <c r="BZ20" s="61"/>
      <c r="CA20" s="57">
        <f t="shared" si="3"/>
        <v>21.463200000000001</v>
      </c>
    </row>
    <row r="21">
      <c r="A21" s="58" t="s">
        <v>20</v>
      </c>
      <c r="B21" s="59">
        <v>0</v>
      </c>
      <c r="C21" s="59"/>
      <c r="D21" s="59">
        <v>0</v>
      </c>
      <c r="E21" s="59"/>
      <c r="F21" s="59">
        <v>0</v>
      </c>
      <c r="G21" s="59">
        <v>1688</v>
      </c>
      <c r="H21" s="59"/>
      <c r="I21" s="59">
        <v>2384</v>
      </c>
      <c r="J21" s="59"/>
      <c r="K21" s="59">
        <v>18.400000000000002</v>
      </c>
      <c r="L21" s="59"/>
      <c r="M21" s="59">
        <v>15.6</v>
      </c>
      <c r="N21" s="59"/>
      <c r="O21" s="59">
        <v>1006.8000000000001</v>
      </c>
      <c r="P21" s="59"/>
      <c r="Q21" s="59">
        <v>0</v>
      </c>
      <c r="R21" s="59"/>
      <c r="S21" s="59">
        <v>486</v>
      </c>
      <c r="T21" s="59"/>
      <c r="U21" s="59">
        <v>99.600000000000009</v>
      </c>
      <c r="V21" s="59"/>
      <c r="W21" s="59">
        <v>282.40000000000003</v>
      </c>
      <c r="X21" s="59"/>
      <c r="Y21" s="59">
        <v>115.60000000000001</v>
      </c>
      <c r="Z21" s="59"/>
      <c r="AA21" s="59">
        <v>0</v>
      </c>
      <c r="AB21" s="59">
        <v>198.59999999999999</v>
      </c>
      <c r="AC21" s="59">
        <v>415.60000000000002</v>
      </c>
      <c r="AD21" s="59"/>
      <c r="AE21" s="59">
        <v>678</v>
      </c>
      <c r="AF21" s="59"/>
      <c r="AG21" s="59">
        <v>150</v>
      </c>
      <c r="AH21" s="59"/>
      <c r="AI21" s="59">
        <v>112.8</v>
      </c>
      <c r="AJ21" s="59"/>
      <c r="AK21" s="59">
        <v>201.59999999999999</v>
      </c>
      <c r="AL21" s="59"/>
      <c r="AM21" s="59">
        <v>0</v>
      </c>
      <c r="AN21" s="59"/>
      <c r="AO21" s="59">
        <v>84.400000000000006</v>
      </c>
      <c r="AP21" s="59"/>
      <c r="AQ21" s="59">
        <v>226.20000000000002</v>
      </c>
      <c r="AR21" s="59"/>
      <c r="AS21" s="59">
        <v>0</v>
      </c>
      <c r="AT21" s="59"/>
      <c r="AU21" s="59">
        <v>0</v>
      </c>
      <c r="AV21" s="59">
        <v>0</v>
      </c>
      <c r="AW21" s="59"/>
      <c r="AX21" s="59">
        <v>0</v>
      </c>
      <c r="AY21" s="59"/>
      <c r="AZ21" s="59">
        <v>0</v>
      </c>
      <c r="BA21" s="59"/>
      <c r="BB21" s="59">
        <v>8835.2000000000007</v>
      </c>
      <c r="BC21" s="60"/>
      <c r="BD21" s="60">
        <v>0</v>
      </c>
      <c r="BE21" s="55">
        <f>BF21*-1</f>
        <v>-8509.6000000000004</v>
      </c>
      <c r="BF21" s="60">
        <v>8509.6000000000004</v>
      </c>
      <c r="BG21" s="60">
        <v>21331.200000000001</v>
      </c>
      <c r="BH21" s="60"/>
      <c r="BI21" s="60">
        <v>0</v>
      </c>
      <c r="BJ21" s="60"/>
      <c r="BK21" s="60">
        <v>0</v>
      </c>
      <c r="BL21" s="60"/>
      <c r="BM21" s="60">
        <v>0</v>
      </c>
      <c r="BN21" s="60">
        <v>4400</v>
      </c>
      <c r="BO21" s="60"/>
      <c r="BP21" s="60">
        <v>4400</v>
      </c>
      <c r="BQ21" s="60">
        <v>0</v>
      </c>
      <c r="BR21" s="60"/>
      <c r="BS21" s="60">
        <v>0</v>
      </c>
      <c r="BT21" s="60">
        <v>4928</v>
      </c>
      <c r="BU21" s="60"/>
      <c r="BV21" s="60">
        <v>4928</v>
      </c>
      <c r="BW21" s="60">
        <v>1165.5</v>
      </c>
      <c r="BX21" s="60"/>
      <c r="BY21" s="60">
        <v>0</v>
      </c>
      <c r="BZ21" s="61"/>
      <c r="CA21" s="57">
        <f t="shared" si="3"/>
        <v>21.331199999999999</v>
      </c>
    </row>
    <row r="22">
      <c r="A22" s="58" t="s">
        <v>21</v>
      </c>
      <c r="B22" s="59">
        <v>0</v>
      </c>
      <c r="C22" s="59"/>
      <c r="D22" s="59">
        <v>0</v>
      </c>
      <c r="E22" s="59"/>
      <c r="F22" s="59">
        <v>0</v>
      </c>
      <c r="G22" s="59">
        <v>1724</v>
      </c>
      <c r="H22" s="59"/>
      <c r="I22" s="59">
        <v>2440</v>
      </c>
      <c r="J22" s="59"/>
      <c r="K22" s="59">
        <v>17.600000000000001</v>
      </c>
      <c r="L22" s="59"/>
      <c r="M22" s="59">
        <v>15</v>
      </c>
      <c r="N22" s="59"/>
      <c r="O22" s="59">
        <v>1024.4000000000001</v>
      </c>
      <c r="P22" s="59"/>
      <c r="Q22" s="59">
        <v>0</v>
      </c>
      <c r="R22" s="59"/>
      <c r="S22" s="59">
        <v>498</v>
      </c>
      <c r="T22" s="59"/>
      <c r="U22" s="59">
        <v>105.60000000000001</v>
      </c>
      <c r="V22" s="59"/>
      <c r="W22" s="59">
        <v>282</v>
      </c>
      <c r="X22" s="59"/>
      <c r="Y22" s="59">
        <v>115.60000000000001</v>
      </c>
      <c r="Z22" s="59"/>
      <c r="AA22" s="59">
        <v>0</v>
      </c>
      <c r="AB22" s="59">
        <v>193.80000000000001</v>
      </c>
      <c r="AC22" s="59">
        <v>424.40000000000003</v>
      </c>
      <c r="AD22" s="59"/>
      <c r="AE22" s="59">
        <v>686.39999999999998</v>
      </c>
      <c r="AF22" s="59"/>
      <c r="AG22" s="59">
        <v>157.59999999999999</v>
      </c>
      <c r="AH22" s="59"/>
      <c r="AI22" s="59">
        <v>120</v>
      </c>
      <c r="AJ22" s="59"/>
      <c r="AK22" s="59">
        <v>215.20000000000002</v>
      </c>
      <c r="AL22" s="59"/>
      <c r="AM22" s="59">
        <v>0</v>
      </c>
      <c r="AN22" s="59"/>
      <c r="AO22" s="59">
        <v>89.600000000000009</v>
      </c>
      <c r="AP22" s="59"/>
      <c r="AQ22" s="59">
        <v>228.59999999999999</v>
      </c>
      <c r="AR22" s="59"/>
      <c r="AS22" s="59">
        <v>0</v>
      </c>
      <c r="AT22" s="59"/>
      <c r="AU22" s="59">
        <v>0</v>
      </c>
      <c r="AV22" s="59">
        <v>0</v>
      </c>
      <c r="AW22" s="59"/>
      <c r="AX22" s="59">
        <v>0</v>
      </c>
      <c r="AY22" s="59"/>
      <c r="AZ22" s="59">
        <v>0</v>
      </c>
      <c r="BA22" s="59"/>
      <c r="BB22" s="59">
        <v>8720.7999999999993</v>
      </c>
      <c r="BC22" s="60"/>
      <c r="BD22" s="60">
        <v>0</v>
      </c>
      <c r="BE22" s="55">
        <f>BF22*-1</f>
        <v>-8412.7999999999993</v>
      </c>
      <c r="BF22" s="60">
        <v>8412.7999999999993</v>
      </c>
      <c r="BG22" s="60">
        <v>21357.600000000002</v>
      </c>
      <c r="BH22" s="60"/>
      <c r="BI22" s="60">
        <v>0</v>
      </c>
      <c r="BJ22" s="60"/>
      <c r="BK22" s="60">
        <v>0</v>
      </c>
      <c r="BL22" s="60"/>
      <c r="BM22" s="60">
        <v>0</v>
      </c>
      <c r="BN22" s="60">
        <v>4576</v>
      </c>
      <c r="BO22" s="60"/>
      <c r="BP22" s="60">
        <v>4576</v>
      </c>
      <c r="BQ22" s="60">
        <v>0</v>
      </c>
      <c r="BR22" s="60"/>
      <c r="BS22" s="60">
        <v>0</v>
      </c>
      <c r="BT22" s="60">
        <v>5016</v>
      </c>
      <c r="BU22" s="60"/>
      <c r="BV22" s="60">
        <v>5016</v>
      </c>
      <c r="BW22" s="60">
        <v>1115.1000000000001</v>
      </c>
      <c r="BX22" s="60"/>
      <c r="BY22" s="60">
        <v>0</v>
      </c>
      <c r="BZ22" s="61"/>
      <c r="CA22" s="57">
        <f t="shared" si="3"/>
        <v>21.357600000000001</v>
      </c>
    </row>
    <row r="23">
      <c r="A23" s="58" t="s">
        <v>22</v>
      </c>
      <c r="B23" s="59">
        <v>0</v>
      </c>
      <c r="C23" s="59"/>
      <c r="D23" s="59">
        <v>0</v>
      </c>
      <c r="E23" s="59"/>
      <c r="F23" s="59">
        <v>0</v>
      </c>
      <c r="G23" s="59">
        <v>1864</v>
      </c>
      <c r="H23" s="59"/>
      <c r="I23" s="59">
        <v>2480</v>
      </c>
      <c r="J23" s="59"/>
      <c r="K23" s="59">
        <v>19.199999999999999</v>
      </c>
      <c r="L23" s="59"/>
      <c r="M23" s="59">
        <v>15</v>
      </c>
      <c r="N23" s="59"/>
      <c r="O23" s="59">
        <v>1037.2</v>
      </c>
      <c r="P23" s="59"/>
      <c r="Q23" s="59">
        <v>0</v>
      </c>
      <c r="R23" s="59"/>
      <c r="S23" s="59">
        <v>561.60000000000002</v>
      </c>
      <c r="T23" s="59"/>
      <c r="U23" s="59">
        <v>117</v>
      </c>
      <c r="V23" s="59"/>
      <c r="W23" s="59">
        <v>290.80000000000001</v>
      </c>
      <c r="X23" s="59"/>
      <c r="Y23" s="59">
        <v>116</v>
      </c>
      <c r="Z23" s="59"/>
      <c r="AA23" s="59">
        <v>0</v>
      </c>
      <c r="AB23" s="59">
        <v>135</v>
      </c>
      <c r="AC23" s="59">
        <v>444</v>
      </c>
      <c r="AD23" s="59"/>
      <c r="AE23" s="59">
        <v>736.80000000000007</v>
      </c>
      <c r="AF23" s="59"/>
      <c r="AG23" s="59">
        <v>168.40000000000001</v>
      </c>
      <c r="AH23" s="59"/>
      <c r="AI23" s="59">
        <v>144</v>
      </c>
      <c r="AJ23" s="59"/>
      <c r="AK23" s="59">
        <v>222.40000000000001</v>
      </c>
      <c r="AL23" s="59"/>
      <c r="AM23" s="59">
        <v>0</v>
      </c>
      <c r="AN23" s="59"/>
      <c r="AO23" s="59">
        <v>97.200000000000003</v>
      </c>
      <c r="AP23" s="59"/>
      <c r="AQ23" s="59">
        <v>252</v>
      </c>
      <c r="AR23" s="59"/>
      <c r="AS23" s="59">
        <v>0</v>
      </c>
      <c r="AT23" s="59"/>
      <c r="AU23" s="59">
        <v>0</v>
      </c>
      <c r="AV23" s="59">
        <v>0</v>
      </c>
      <c r="AW23" s="59"/>
      <c r="AX23" s="59">
        <v>0</v>
      </c>
      <c r="AY23" s="59"/>
      <c r="AZ23" s="59">
        <v>0</v>
      </c>
      <c r="BA23" s="59"/>
      <c r="BB23" s="59">
        <v>7216</v>
      </c>
      <c r="BC23" s="60"/>
      <c r="BD23" s="60">
        <v>0</v>
      </c>
      <c r="BE23" s="55">
        <f>BF23*-1</f>
        <v>-6872.8000000000002</v>
      </c>
      <c r="BF23" s="60">
        <v>6872.8000000000002</v>
      </c>
      <c r="BG23" s="60">
        <v>21806.400000000001</v>
      </c>
      <c r="BH23" s="60"/>
      <c r="BI23" s="60">
        <v>0</v>
      </c>
      <c r="BJ23" s="60"/>
      <c r="BK23" s="60">
        <v>0</v>
      </c>
      <c r="BL23" s="60"/>
      <c r="BM23" s="60">
        <v>0</v>
      </c>
      <c r="BN23" s="60">
        <v>6248</v>
      </c>
      <c r="BO23" s="60"/>
      <c r="BP23" s="60">
        <v>6248</v>
      </c>
      <c r="BQ23" s="60">
        <v>0</v>
      </c>
      <c r="BR23" s="60"/>
      <c r="BS23" s="60">
        <v>0</v>
      </c>
      <c r="BT23" s="60">
        <v>6952</v>
      </c>
      <c r="BU23" s="60"/>
      <c r="BV23" s="60">
        <v>6952</v>
      </c>
      <c r="BW23" s="60">
        <v>1083.5999999999999</v>
      </c>
      <c r="BX23" s="60"/>
      <c r="BY23" s="60">
        <v>0</v>
      </c>
      <c r="BZ23" s="61"/>
      <c r="CA23" s="57">
        <f t="shared" si="3"/>
        <v>21.8064</v>
      </c>
    </row>
    <row r="24">
      <c r="A24" s="58" t="s">
        <v>23</v>
      </c>
      <c r="B24" s="59">
        <v>0</v>
      </c>
      <c r="C24" s="59"/>
      <c r="D24" s="59">
        <v>0</v>
      </c>
      <c r="E24" s="59"/>
      <c r="F24" s="59">
        <v>0</v>
      </c>
      <c r="G24" s="59">
        <v>1888</v>
      </c>
      <c r="H24" s="59"/>
      <c r="I24" s="59">
        <v>2428</v>
      </c>
      <c r="J24" s="59"/>
      <c r="K24" s="59">
        <v>20.800000000000001</v>
      </c>
      <c r="L24" s="59"/>
      <c r="M24" s="59">
        <v>16.199999999999999</v>
      </c>
      <c r="N24" s="59"/>
      <c r="O24" s="59">
        <v>1083.5999999999999</v>
      </c>
      <c r="P24" s="59"/>
      <c r="Q24" s="59">
        <v>0</v>
      </c>
      <c r="R24" s="59"/>
      <c r="S24" s="59">
        <v>590.39999999999998</v>
      </c>
      <c r="T24" s="59"/>
      <c r="U24" s="59">
        <v>111</v>
      </c>
      <c r="V24" s="59"/>
      <c r="W24" s="59">
        <v>277.60000000000002</v>
      </c>
      <c r="X24" s="59"/>
      <c r="Y24" s="59">
        <v>116</v>
      </c>
      <c r="Z24" s="59"/>
      <c r="AA24" s="59">
        <v>0</v>
      </c>
      <c r="AB24" s="59">
        <v>33.600000000000001</v>
      </c>
      <c r="AC24" s="59">
        <v>433.60000000000002</v>
      </c>
      <c r="AD24" s="59"/>
      <c r="AE24" s="59">
        <v>745.20000000000005</v>
      </c>
      <c r="AF24" s="59"/>
      <c r="AG24" s="59">
        <v>166.40000000000001</v>
      </c>
      <c r="AH24" s="59"/>
      <c r="AI24" s="59">
        <v>154.80000000000001</v>
      </c>
      <c r="AJ24" s="59"/>
      <c r="AK24" s="59">
        <v>221.59999999999999</v>
      </c>
      <c r="AL24" s="59"/>
      <c r="AM24" s="59">
        <v>0</v>
      </c>
      <c r="AN24" s="59"/>
      <c r="AO24" s="59">
        <v>96.400000000000006</v>
      </c>
      <c r="AP24" s="59"/>
      <c r="AQ24" s="59">
        <v>265.19999999999999</v>
      </c>
      <c r="AR24" s="59"/>
      <c r="AS24" s="59">
        <v>0</v>
      </c>
      <c r="AT24" s="59"/>
      <c r="AU24" s="59">
        <v>0</v>
      </c>
      <c r="AV24" s="59">
        <v>0</v>
      </c>
      <c r="AW24" s="59"/>
      <c r="AX24" s="59">
        <v>0</v>
      </c>
      <c r="AY24" s="59"/>
      <c r="AZ24" s="59">
        <v>0</v>
      </c>
      <c r="BA24" s="59"/>
      <c r="BB24" s="59">
        <v>6899.1999999999998</v>
      </c>
      <c r="BC24" s="60"/>
      <c r="BD24" s="60">
        <v>0</v>
      </c>
      <c r="BE24" s="55">
        <f>BF24*-1</f>
        <v>-6582.4000000000005</v>
      </c>
      <c r="BF24" s="60">
        <v>6582.4000000000005</v>
      </c>
      <c r="BG24" s="60">
        <v>22017.600000000002</v>
      </c>
      <c r="BH24" s="60"/>
      <c r="BI24" s="60">
        <v>0</v>
      </c>
      <c r="BJ24" s="60"/>
      <c r="BK24" s="60">
        <v>0</v>
      </c>
      <c r="BL24" s="60"/>
      <c r="BM24" s="60">
        <v>0</v>
      </c>
      <c r="BN24" s="60">
        <v>6600</v>
      </c>
      <c r="BO24" s="60"/>
      <c r="BP24" s="60">
        <v>6644</v>
      </c>
      <c r="BQ24" s="60">
        <v>0</v>
      </c>
      <c r="BR24" s="60"/>
      <c r="BS24" s="60">
        <v>0</v>
      </c>
      <c r="BT24" s="60">
        <v>7304</v>
      </c>
      <c r="BU24" s="60"/>
      <c r="BV24" s="60">
        <v>7304</v>
      </c>
      <c r="BW24" s="60">
        <v>930.30000000000007</v>
      </c>
      <c r="BX24" s="60"/>
      <c r="BY24" s="60">
        <v>0</v>
      </c>
      <c r="BZ24" s="61"/>
      <c r="CA24" s="57">
        <f t="shared" si="3"/>
        <v>22.017600000000002</v>
      </c>
    </row>
    <row r="25">
      <c r="A25" s="58" t="s">
        <v>24</v>
      </c>
      <c r="B25" s="59">
        <v>0</v>
      </c>
      <c r="C25" s="59"/>
      <c r="D25" s="59">
        <v>0</v>
      </c>
      <c r="E25" s="59"/>
      <c r="F25" s="59">
        <v>0</v>
      </c>
      <c r="G25" s="59">
        <v>1936</v>
      </c>
      <c r="H25" s="59"/>
      <c r="I25" s="59">
        <v>2420</v>
      </c>
      <c r="J25" s="59"/>
      <c r="K25" s="59">
        <v>21.600000000000001</v>
      </c>
      <c r="L25" s="59"/>
      <c r="M25" s="59">
        <v>15.6</v>
      </c>
      <c r="N25" s="59"/>
      <c r="O25" s="59">
        <v>1068.4000000000001</v>
      </c>
      <c r="P25" s="59"/>
      <c r="Q25" s="59">
        <v>0</v>
      </c>
      <c r="R25" s="59"/>
      <c r="S25" s="59">
        <v>594</v>
      </c>
      <c r="T25" s="59"/>
      <c r="U25" s="59">
        <v>111.60000000000001</v>
      </c>
      <c r="V25" s="59"/>
      <c r="W25" s="59">
        <v>295.60000000000002</v>
      </c>
      <c r="X25" s="59"/>
      <c r="Y25" s="59">
        <v>118.40000000000001</v>
      </c>
      <c r="Z25" s="59"/>
      <c r="AA25" s="59">
        <v>0</v>
      </c>
      <c r="AB25" s="59">
        <v>29.400000000000002</v>
      </c>
      <c r="AC25" s="59">
        <v>433.19999999999999</v>
      </c>
      <c r="AD25" s="59"/>
      <c r="AE25" s="59">
        <v>764.39999999999998</v>
      </c>
      <c r="AF25" s="59"/>
      <c r="AG25" s="59">
        <v>176.40000000000001</v>
      </c>
      <c r="AH25" s="59"/>
      <c r="AI25" s="59">
        <v>152.40000000000001</v>
      </c>
      <c r="AJ25" s="59"/>
      <c r="AK25" s="59">
        <v>232</v>
      </c>
      <c r="AL25" s="59"/>
      <c r="AM25" s="59">
        <v>0</v>
      </c>
      <c r="AN25" s="59"/>
      <c r="AO25" s="59">
        <v>98</v>
      </c>
      <c r="AP25" s="59"/>
      <c r="AQ25" s="59">
        <v>261.60000000000002</v>
      </c>
      <c r="AR25" s="59"/>
      <c r="AS25" s="59">
        <v>0</v>
      </c>
      <c r="AT25" s="59"/>
      <c r="AU25" s="59">
        <v>0</v>
      </c>
      <c r="AV25" s="59">
        <v>0</v>
      </c>
      <c r="AW25" s="59"/>
      <c r="AX25" s="59">
        <v>0</v>
      </c>
      <c r="AY25" s="59"/>
      <c r="AZ25" s="59">
        <v>0</v>
      </c>
      <c r="BA25" s="59"/>
      <c r="BB25" s="59">
        <v>7374.4000000000005</v>
      </c>
      <c r="BC25" s="60"/>
      <c r="BD25" s="60">
        <v>0</v>
      </c>
      <c r="BE25" s="55">
        <f>BF25*-1</f>
        <v>-7031.1999999999998</v>
      </c>
      <c r="BF25" s="60">
        <v>7031.1999999999998</v>
      </c>
      <c r="BG25" s="60">
        <v>22044</v>
      </c>
      <c r="BH25" s="60"/>
      <c r="BI25" s="60">
        <v>0</v>
      </c>
      <c r="BJ25" s="60"/>
      <c r="BK25" s="60">
        <v>0</v>
      </c>
      <c r="BL25" s="60"/>
      <c r="BM25" s="60">
        <v>0</v>
      </c>
      <c r="BN25" s="60">
        <v>6248</v>
      </c>
      <c r="BO25" s="60"/>
      <c r="BP25" s="60">
        <v>6160</v>
      </c>
      <c r="BQ25" s="60">
        <v>0</v>
      </c>
      <c r="BR25" s="60"/>
      <c r="BS25" s="60">
        <v>0</v>
      </c>
      <c r="BT25" s="60">
        <v>6776</v>
      </c>
      <c r="BU25" s="60"/>
      <c r="BV25" s="60">
        <v>6820</v>
      </c>
      <c r="BW25" s="60">
        <v>928.20000000000005</v>
      </c>
      <c r="BX25" s="60"/>
      <c r="BY25" s="60">
        <v>0</v>
      </c>
      <c r="BZ25" s="61"/>
      <c r="CA25" s="57">
        <f t="shared" si="3"/>
        <v>22.044</v>
      </c>
    </row>
    <row r="26">
      <c r="A26" s="58" t="s">
        <v>25</v>
      </c>
      <c r="B26" s="59">
        <v>0</v>
      </c>
      <c r="C26" s="59"/>
      <c r="D26" s="59">
        <v>0</v>
      </c>
      <c r="E26" s="59"/>
      <c r="F26" s="59">
        <v>0</v>
      </c>
      <c r="G26" s="59">
        <v>1956</v>
      </c>
      <c r="H26" s="59"/>
      <c r="I26" s="59">
        <v>2420</v>
      </c>
      <c r="J26" s="59"/>
      <c r="K26" s="59">
        <v>20.800000000000001</v>
      </c>
      <c r="L26" s="59"/>
      <c r="M26" s="59">
        <v>15.6</v>
      </c>
      <c r="N26" s="59"/>
      <c r="O26" s="59">
        <v>1072.8</v>
      </c>
      <c r="P26" s="59"/>
      <c r="Q26" s="59">
        <v>0</v>
      </c>
      <c r="R26" s="59"/>
      <c r="S26" s="59">
        <v>594</v>
      </c>
      <c r="T26" s="59"/>
      <c r="U26" s="59">
        <v>107.40000000000001</v>
      </c>
      <c r="V26" s="59"/>
      <c r="W26" s="59">
        <v>279.60000000000002</v>
      </c>
      <c r="X26" s="59"/>
      <c r="Y26" s="59">
        <v>117.2</v>
      </c>
      <c r="Z26" s="59"/>
      <c r="AA26" s="59">
        <v>0</v>
      </c>
      <c r="AB26" s="59">
        <v>26.400000000000002</v>
      </c>
      <c r="AC26" s="59">
        <v>446</v>
      </c>
      <c r="AD26" s="59"/>
      <c r="AE26" s="59">
        <v>775.20000000000005</v>
      </c>
      <c r="AF26" s="59"/>
      <c r="AG26" s="59">
        <v>191.59999999999999</v>
      </c>
      <c r="AH26" s="59"/>
      <c r="AI26" s="59">
        <v>150</v>
      </c>
      <c r="AJ26" s="59"/>
      <c r="AK26" s="59">
        <v>230.40000000000001</v>
      </c>
      <c r="AL26" s="59"/>
      <c r="AM26" s="59">
        <v>0</v>
      </c>
      <c r="AN26" s="59"/>
      <c r="AO26" s="59">
        <v>102.40000000000001</v>
      </c>
      <c r="AP26" s="59"/>
      <c r="AQ26" s="59">
        <v>256.19999999999999</v>
      </c>
      <c r="AR26" s="59"/>
      <c r="AS26" s="59">
        <v>0</v>
      </c>
      <c r="AT26" s="59"/>
      <c r="AU26" s="59">
        <v>0</v>
      </c>
      <c r="AV26" s="59">
        <v>0</v>
      </c>
      <c r="AW26" s="59"/>
      <c r="AX26" s="59">
        <v>0</v>
      </c>
      <c r="AY26" s="59"/>
      <c r="AZ26" s="59">
        <v>0</v>
      </c>
      <c r="BA26" s="59"/>
      <c r="BB26" s="59">
        <v>7568</v>
      </c>
      <c r="BC26" s="60"/>
      <c r="BD26" s="60">
        <v>0</v>
      </c>
      <c r="BE26" s="55">
        <f>BF26*-1</f>
        <v>-7242.4000000000005</v>
      </c>
      <c r="BF26" s="60">
        <v>7242.4000000000005</v>
      </c>
      <c r="BG26" s="60">
        <v>21920.799999999999</v>
      </c>
      <c r="BH26" s="60"/>
      <c r="BI26" s="60">
        <v>0</v>
      </c>
      <c r="BJ26" s="60"/>
      <c r="BK26" s="60">
        <v>0</v>
      </c>
      <c r="BL26" s="60"/>
      <c r="BM26" s="60">
        <v>0</v>
      </c>
      <c r="BN26" s="60">
        <v>5896</v>
      </c>
      <c r="BO26" s="60"/>
      <c r="BP26" s="60">
        <v>5940</v>
      </c>
      <c r="BQ26" s="60">
        <v>0</v>
      </c>
      <c r="BR26" s="60"/>
      <c r="BS26" s="60">
        <v>0</v>
      </c>
      <c r="BT26" s="60">
        <v>6600</v>
      </c>
      <c r="BU26" s="60"/>
      <c r="BV26" s="60">
        <v>6600</v>
      </c>
      <c r="BW26" s="60">
        <v>915.60000000000002</v>
      </c>
      <c r="BX26" s="60"/>
      <c r="BY26" s="60">
        <v>0</v>
      </c>
      <c r="BZ26" s="61"/>
      <c r="CA26" s="57">
        <f t="shared" si="3"/>
        <v>21.9208</v>
      </c>
    </row>
    <row r="27">
      <c r="A27" s="58" t="s">
        <v>26</v>
      </c>
      <c r="B27" s="59">
        <v>0</v>
      </c>
      <c r="C27" s="59"/>
      <c r="D27" s="59">
        <v>0</v>
      </c>
      <c r="E27" s="59"/>
      <c r="F27" s="59">
        <v>0</v>
      </c>
      <c r="G27" s="59">
        <v>1644</v>
      </c>
      <c r="H27" s="59"/>
      <c r="I27" s="59">
        <v>2348</v>
      </c>
      <c r="J27" s="59"/>
      <c r="K27" s="59">
        <v>21.600000000000001</v>
      </c>
      <c r="L27" s="59"/>
      <c r="M27" s="59">
        <v>16.800000000000001</v>
      </c>
      <c r="N27" s="59"/>
      <c r="O27" s="59">
        <v>1018</v>
      </c>
      <c r="P27" s="59"/>
      <c r="Q27" s="59">
        <v>0</v>
      </c>
      <c r="R27" s="59"/>
      <c r="S27" s="59">
        <v>583.20000000000005</v>
      </c>
      <c r="T27" s="59"/>
      <c r="U27" s="59">
        <v>114</v>
      </c>
      <c r="V27" s="59"/>
      <c r="W27" s="59">
        <v>0</v>
      </c>
      <c r="X27" s="59"/>
      <c r="Y27" s="59">
        <v>117.2</v>
      </c>
      <c r="Z27" s="59"/>
      <c r="AA27" s="59">
        <v>0</v>
      </c>
      <c r="AB27" s="59">
        <v>25.199999999999999</v>
      </c>
      <c r="AC27" s="59">
        <v>424.80000000000001</v>
      </c>
      <c r="AD27" s="59"/>
      <c r="AE27" s="59">
        <v>765.60000000000002</v>
      </c>
      <c r="AF27" s="59"/>
      <c r="AG27" s="59">
        <v>186.80000000000001</v>
      </c>
      <c r="AH27" s="59"/>
      <c r="AI27" s="59">
        <v>146.40000000000001</v>
      </c>
      <c r="AJ27" s="59"/>
      <c r="AK27" s="59">
        <v>246.40000000000001</v>
      </c>
      <c r="AL27" s="59"/>
      <c r="AM27" s="59">
        <v>0</v>
      </c>
      <c r="AN27" s="59"/>
      <c r="AO27" s="59">
        <v>96.799999999999997</v>
      </c>
      <c r="AP27" s="59"/>
      <c r="AQ27" s="59">
        <v>241.80000000000001</v>
      </c>
      <c r="AR27" s="59"/>
      <c r="AS27" s="59">
        <v>0</v>
      </c>
      <c r="AT27" s="59"/>
      <c r="AU27" s="59">
        <v>0</v>
      </c>
      <c r="AV27" s="59">
        <v>0</v>
      </c>
      <c r="AW27" s="59"/>
      <c r="AX27" s="59">
        <v>0</v>
      </c>
      <c r="AY27" s="59"/>
      <c r="AZ27" s="59">
        <v>0</v>
      </c>
      <c r="BA27" s="59"/>
      <c r="BB27" s="59">
        <v>7013.6000000000004</v>
      </c>
      <c r="BC27" s="60"/>
      <c r="BD27" s="60">
        <v>0</v>
      </c>
      <c r="BE27" s="55">
        <f>BF27*-1</f>
        <v>-6688</v>
      </c>
      <c r="BF27" s="60">
        <v>6688</v>
      </c>
      <c r="BG27" s="60">
        <v>21410.400000000001</v>
      </c>
      <c r="BH27" s="60"/>
      <c r="BI27" s="60">
        <v>0</v>
      </c>
      <c r="BJ27" s="60"/>
      <c r="BK27" s="60">
        <v>0</v>
      </c>
      <c r="BL27" s="60"/>
      <c r="BM27" s="60">
        <v>0</v>
      </c>
      <c r="BN27" s="60">
        <v>6072</v>
      </c>
      <c r="BO27" s="60"/>
      <c r="BP27" s="60">
        <v>6072</v>
      </c>
      <c r="BQ27" s="60">
        <v>0</v>
      </c>
      <c r="BR27" s="60"/>
      <c r="BS27" s="60">
        <v>0</v>
      </c>
      <c r="BT27" s="60">
        <v>6688</v>
      </c>
      <c r="BU27" s="60"/>
      <c r="BV27" s="60">
        <v>6688</v>
      </c>
      <c r="BW27" s="60">
        <v>903</v>
      </c>
      <c r="BX27" s="60"/>
      <c r="BY27" s="60">
        <v>0</v>
      </c>
      <c r="BZ27" s="61"/>
      <c r="CA27" s="57">
        <f t="shared" si="3"/>
        <v>21.410400000000003</v>
      </c>
    </row>
    <row r="28">
      <c r="A28" s="58" t="s">
        <v>27</v>
      </c>
      <c r="B28" s="59">
        <v>0</v>
      </c>
      <c r="C28" s="59"/>
      <c r="D28" s="59">
        <v>0</v>
      </c>
      <c r="E28" s="59"/>
      <c r="F28" s="59">
        <v>0</v>
      </c>
      <c r="G28" s="59">
        <v>1552</v>
      </c>
      <c r="H28" s="59"/>
      <c r="I28" s="59">
        <v>2296</v>
      </c>
      <c r="J28" s="59"/>
      <c r="K28" s="59">
        <v>20.800000000000001</v>
      </c>
      <c r="L28" s="59"/>
      <c r="M28" s="59">
        <v>16.199999999999999</v>
      </c>
      <c r="N28" s="59"/>
      <c r="O28" s="59">
        <v>1002</v>
      </c>
      <c r="P28" s="59"/>
      <c r="Q28" s="59">
        <v>0</v>
      </c>
      <c r="R28" s="59"/>
      <c r="S28" s="59">
        <v>572.39999999999998</v>
      </c>
      <c r="T28" s="59"/>
      <c r="U28" s="59">
        <v>109.8</v>
      </c>
      <c r="V28" s="59"/>
      <c r="W28" s="59">
        <v>0.40000000000000002</v>
      </c>
      <c r="X28" s="59"/>
      <c r="Y28" s="59">
        <v>117.2</v>
      </c>
      <c r="Z28" s="59"/>
      <c r="AA28" s="59">
        <v>0</v>
      </c>
      <c r="AB28" s="59">
        <v>24.600000000000001</v>
      </c>
      <c r="AC28" s="59">
        <v>415.60000000000002</v>
      </c>
      <c r="AD28" s="59"/>
      <c r="AE28" s="59">
        <v>705.60000000000002</v>
      </c>
      <c r="AF28" s="59"/>
      <c r="AG28" s="59">
        <v>164.40000000000001</v>
      </c>
      <c r="AH28" s="59"/>
      <c r="AI28" s="59">
        <v>141.59999999999999</v>
      </c>
      <c r="AJ28" s="59"/>
      <c r="AK28" s="59">
        <v>241.20000000000002</v>
      </c>
      <c r="AL28" s="59"/>
      <c r="AM28" s="59">
        <v>0</v>
      </c>
      <c r="AN28" s="59"/>
      <c r="AO28" s="59">
        <v>94.400000000000006</v>
      </c>
      <c r="AP28" s="59"/>
      <c r="AQ28" s="59">
        <v>230.40000000000001</v>
      </c>
      <c r="AR28" s="59"/>
      <c r="AS28" s="59">
        <v>0</v>
      </c>
      <c r="AT28" s="59"/>
      <c r="AU28" s="59">
        <v>0</v>
      </c>
      <c r="AV28" s="59">
        <v>0</v>
      </c>
      <c r="AW28" s="59"/>
      <c r="AX28" s="59">
        <v>0</v>
      </c>
      <c r="AY28" s="59"/>
      <c r="AZ28" s="59">
        <v>0</v>
      </c>
      <c r="BA28" s="59"/>
      <c r="BB28" s="59">
        <v>6723.1999999999998</v>
      </c>
      <c r="BC28" s="60"/>
      <c r="BD28" s="60">
        <v>0</v>
      </c>
      <c r="BE28" s="55">
        <f>BF28*-1</f>
        <v>-6424</v>
      </c>
      <c r="BF28" s="60">
        <v>6424</v>
      </c>
      <c r="BG28" s="60">
        <v>20970.400000000001</v>
      </c>
      <c r="BH28" s="60"/>
      <c r="BI28" s="60">
        <v>0</v>
      </c>
      <c r="BJ28" s="60"/>
      <c r="BK28" s="60">
        <v>0</v>
      </c>
      <c r="BL28" s="60"/>
      <c r="BM28" s="60">
        <v>0</v>
      </c>
      <c r="BN28" s="60">
        <v>6072</v>
      </c>
      <c r="BO28" s="60"/>
      <c r="BP28" s="60">
        <v>6028</v>
      </c>
      <c r="BQ28" s="60">
        <v>0</v>
      </c>
      <c r="BR28" s="60"/>
      <c r="BS28" s="60">
        <v>0</v>
      </c>
      <c r="BT28" s="60">
        <v>6600</v>
      </c>
      <c r="BU28" s="60"/>
      <c r="BV28" s="60">
        <v>6600</v>
      </c>
      <c r="BW28" s="60">
        <v>867.30000000000007</v>
      </c>
      <c r="BX28" s="60"/>
      <c r="BY28" s="60">
        <v>0</v>
      </c>
      <c r="BZ28" s="61"/>
      <c r="CA28" s="57">
        <f t="shared" si="3"/>
        <v>20.970400000000001</v>
      </c>
    </row>
    <row r="29">
      <c r="A29" s="58" t="s">
        <v>28</v>
      </c>
      <c r="B29" s="59">
        <v>0</v>
      </c>
      <c r="C29" s="59"/>
      <c r="D29" s="59">
        <v>0</v>
      </c>
      <c r="E29" s="59"/>
      <c r="F29" s="59">
        <v>0</v>
      </c>
      <c r="G29" s="59">
        <v>1440</v>
      </c>
      <c r="H29" s="59"/>
      <c r="I29" s="59">
        <v>2212</v>
      </c>
      <c r="J29" s="59"/>
      <c r="K29" s="59">
        <v>21.600000000000001</v>
      </c>
      <c r="L29" s="59"/>
      <c r="M29" s="59">
        <v>16.199999999999999</v>
      </c>
      <c r="N29" s="59"/>
      <c r="O29" s="59">
        <v>966.39999999999998</v>
      </c>
      <c r="P29" s="59"/>
      <c r="Q29" s="59">
        <v>0</v>
      </c>
      <c r="R29" s="59"/>
      <c r="S29" s="59">
        <v>535.20000000000005</v>
      </c>
      <c r="T29" s="59"/>
      <c r="U29" s="59">
        <v>102.60000000000001</v>
      </c>
      <c r="V29" s="59"/>
      <c r="W29" s="59">
        <v>0</v>
      </c>
      <c r="X29" s="59"/>
      <c r="Y29" s="59">
        <v>117.2</v>
      </c>
      <c r="Z29" s="59"/>
      <c r="AA29" s="59">
        <v>0</v>
      </c>
      <c r="AB29" s="59">
        <v>25.800000000000001</v>
      </c>
      <c r="AC29" s="59">
        <v>404.80000000000001</v>
      </c>
      <c r="AD29" s="59"/>
      <c r="AE29" s="59">
        <v>640.80000000000007</v>
      </c>
      <c r="AF29" s="59"/>
      <c r="AG29" s="59">
        <v>176</v>
      </c>
      <c r="AH29" s="59"/>
      <c r="AI29" s="59">
        <v>140.40000000000001</v>
      </c>
      <c r="AJ29" s="59"/>
      <c r="AK29" s="59">
        <v>236</v>
      </c>
      <c r="AL29" s="59"/>
      <c r="AM29" s="59">
        <v>0</v>
      </c>
      <c r="AN29" s="59"/>
      <c r="AO29" s="59">
        <v>75.600000000000009</v>
      </c>
      <c r="AP29" s="59"/>
      <c r="AQ29" s="59">
        <v>207.59999999999999</v>
      </c>
      <c r="AR29" s="59"/>
      <c r="AS29" s="59">
        <v>0</v>
      </c>
      <c r="AT29" s="59"/>
      <c r="AU29" s="59">
        <v>0</v>
      </c>
      <c r="AV29" s="59">
        <v>0</v>
      </c>
      <c r="AW29" s="59"/>
      <c r="AX29" s="59">
        <v>0</v>
      </c>
      <c r="AY29" s="59"/>
      <c r="AZ29" s="59">
        <v>0</v>
      </c>
      <c r="BA29" s="59"/>
      <c r="BB29" s="59">
        <v>7779.1999999999998</v>
      </c>
      <c r="BC29" s="60"/>
      <c r="BD29" s="60">
        <v>0</v>
      </c>
      <c r="BE29" s="55">
        <f>BF29*-1</f>
        <v>-7497.6000000000004</v>
      </c>
      <c r="BF29" s="60">
        <v>7497.6000000000004</v>
      </c>
      <c r="BG29" s="60">
        <v>20389.600000000002</v>
      </c>
      <c r="BH29" s="60"/>
      <c r="BI29" s="60">
        <v>0</v>
      </c>
      <c r="BJ29" s="60"/>
      <c r="BK29" s="60">
        <v>0</v>
      </c>
      <c r="BL29" s="60"/>
      <c r="BM29" s="60">
        <v>0</v>
      </c>
      <c r="BN29" s="60">
        <v>4576</v>
      </c>
      <c r="BO29" s="60"/>
      <c r="BP29" s="60">
        <v>4576</v>
      </c>
      <c r="BQ29" s="60">
        <v>0</v>
      </c>
      <c r="BR29" s="60"/>
      <c r="BS29" s="60">
        <v>0</v>
      </c>
      <c r="BT29" s="60">
        <v>5104</v>
      </c>
      <c r="BU29" s="60"/>
      <c r="BV29" s="60">
        <v>5104</v>
      </c>
      <c r="BW29" s="60">
        <v>823.20000000000005</v>
      </c>
      <c r="BX29" s="60"/>
      <c r="BY29" s="60">
        <v>0</v>
      </c>
      <c r="BZ29" s="61"/>
      <c r="CA29" s="57">
        <f t="shared" si="3"/>
        <v>20.389600000000002</v>
      </c>
    </row>
    <row r="30" ht="13.5">
      <c r="A30" s="62" t="s">
        <v>29</v>
      </c>
      <c r="B30" s="63">
        <v>0</v>
      </c>
      <c r="C30" s="63"/>
      <c r="D30" s="63">
        <v>0</v>
      </c>
      <c r="E30" s="63"/>
      <c r="F30" s="63">
        <v>0</v>
      </c>
      <c r="G30" s="63">
        <v>1320</v>
      </c>
      <c r="H30" s="63"/>
      <c r="I30" s="63">
        <v>2184</v>
      </c>
      <c r="J30" s="63"/>
      <c r="K30" s="63">
        <v>20.800000000000001</v>
      </c>
      <c r="L30" s="63"/>
      <c r="M30" s="63">
        <v>16.199999999999999</v>
      </c>
      <c r="N30" s="63"/>
      <c r="O30" s="63">
        <v>982.39999999999998</v>
      </c>
      <c r="P30" s="63"/>
      <c r="Q30" s="63">
        <v>0</v>
      </c>
      <c r="R30" s="63"/>
      <c r="S30" s="63">
        <v>477.60000000000002</v>
      </c>
      <c r="T30" s="63"/>
      <c r="U30" s="63">
        <v>98.400000000000006</v>
      </c>
      <c r="V30" s="63"/>
      <c r="W30" s="63">
        <v>0</v>
      </c>
      <c r="X30" s="63"/>
      <c r="Y30" s="63">
        <v>117.2</v>
      </c>
      <c r="Z30" s="63"/>
      <c r="AA30" s="63">
        <v>0</v>
      </c>
      <c r="AB30" s="63">
        <v>24.600000000000001</v>
      </c>
      <c r="AC30" s="63">
        <v>385.19999999999999</v>
      </c>
      <c r="AD30" s="63"/>
      <c r="AE30" s="63">
        <v>597.60000000000002</v>
      </c>
      <c r="AF30" s="63"/>
      <c r="AG30" s="63">
        <v>166</v>
      </c>
      <c r="AH30" s="63"/>
      <c r="AI30" s="63">
        <v>138</v>
      </c>
      <c r="AJ30" s="63"/>
      <c r="AK30" s="63">
        <v>239.59999999999999</v>
      </c>
      <c r="AL30" s="63"/>
      <c r="AM30" s="63">
        <v>0</v>
      </c>
      <c r="AN30" s="63"/>
      <c r="AO30" s="63">
        <v>64.400000000000006</v>
      </c>
      <c r="AP30" s="63"/>
      <c r="AQ30" s="63">
        <v>184.20000000000002</v>
      </c>
      <c r="AR30" s="63"/>
      <c r="AS30" s="63">
        <v>0</v>
      </c>
      <c r="AT30" s="63"/>
      <c r="AU30" s="63">
        <v>0</v>
      </c>
      <c r="AV30" s="63">
        <v>0</v>
      </c>
      <c r="AW30" s="63"/>
      <c r="AX30" s="63">
        <v>0</v>
      </c>
      <c r="AY30" s="63"/>
      <c r="AZ30" s="63">
        <v>0</v>
      </c>
      <c r="BA30" s="63"/>
      <c r="BB30" s="63">
        <v>8307.2000000000007</v>
      </c>
      <c r="BC30" s="64"/>
      <c r="BD30" s="64">
        <v>0</v>
      </c>
      <c r="BE30" s="55">
        <f>BF30*-1</f>
        <v>-8069.6000000000004</v>
      </c>
      <c r="BF30" s="64">
        <v>8069.6000000000004</v>
      </c>
      <c r="BG30" s="64">
        <v>19844</v>
      </c>
      <c r="BH30" s="64"/>
      <c r="BI30" s="64">
        <v>0</v>
      </c>
      <c r="BJ30" s="64"/>
      <c r="BK30" s="64">
        <v>0</v>
      </c>
      <c r="BL30" s="64"/>
      <c r="BM30" s="64">
        <v>0</v>
      </c>
      <c r="BN30" s="64">
        <v>3696</v>
      </c>
      <c r="BO30" s="64"/>
      <c r="BP30" s="64">
        <v>3696</v>
      </c>
      <c r="BQ30" s="64">
        <v>0</v>
      </c>
      <c r="BR30" s="64"/>
      <c r="BS30" s="64">
        <v>0</v>
      </c>
      <c r="BT30" s="64">
        <v>4224</v>
      </c>
      <c r="BU30" s="64"/>
      <c r="BV30" s="64">
        <v>4180</v>
      </c>
      <c r="BW30" s="64">
        <v>753.89999999999998</v>
      </c>
      <c r="BX30" s="64"/>
      <c r="BY30" s="64">
        <v>0</v>
      </c>
      <c r="BZ30" s="65"/>
      <c r="CA30" s="57">
        <f t="shared" si="3"/>
        <v>19.844000000000001</v>
      </c>
    </row>
    <row r="31" s="66" customFormat="1" hidden="1">
      <c r="A31" s="67" t="s">
        <v>31</v>
      </c>
      <c r="B31" s="66">
        <f>SUM(B7:B30)</f>
        <v>0</v>
      </c>
      <c r="C31" s="66">
        <f>SUM(C7:C30)</f>
        <v>0</v>
      </c>
      <c r="D31" s="66">
        <f>SUM(D7:D30)</f>
        <v>0</v>
      </c>
      <c r="E31" s="66">
        <f>SUM(E7:E30)</f>
        <v>0</v>
      </c>
      <c r="F31" s="66">
        <f>SUM(F7:F30)</f>
        <v>0</v>
      </c>
      <c r="G31" s="66">
        <f>SUM(G7:G30)</f>
        <v>39736</v>
      </c>
      <c r="H31" s="66">
        <f>SUM(H7:H30)</f>
        <v>0</v>
      </c>
      <c r="I31" s="66">
        <f>SUM(I7:I30)</f>
        <v>54476</v>
      </c>
      <c r="J31" s="66">
        <f>SUM(J7:J30)</f>
        <v>0</v>
      </c>
      <c r="K31" s="66">
        <f>SUM(K7:K30)</f>
        <v>446.40000000000015</v>
      </c>
      <c r="L31" s="66">
        <f>SUM(L7:L30)</f>
        <v>0</v>
      </c>
      <c r="M31" s="66">
        <f>SUM(M7:M30)</f>
        <v>380.39999999999998</v>
      </c>
      <c r="N31" s="66">
        <f>SUM(N7:N30)</f>
        <v>0</v>
      </c>
      <c r="O31" s="66">
        <f>SUM(O7:O30)</f>
        <v>23788.400000000001</v>
      </c>
      <c r="P31" s="66">
        <f>SUM(P7:P30)</f>
        <v>0</v>
      </c>
      <c r="Q31" s="66">
        <f>SUM(Q7:Q30)</f>
        <v>0</v>
      </c>
      <c r="R31" s="66">
        <f>SUM(R7:R30)</f>
        <v>0</v>
      </c>
      <c r="S31" s="66">
        <f>SUM(S7:S30)</f>
        <v>11881.200000000003</v>
      </c>
      <c r="T31" s="66">
        <f>SUM(T7:T30)</f>
        <v>0</v>
      </c>
      <c r="U31" s="66">
        <f>SUM(U7:U30)</f>
        <v>2421.6000000000004</v>
      </c>
      <c r="V31" s="66">
        <f>SUM(V7:V30)</f>
        <v>0</v>
      </c>
      <c r="W31" s="66">
        <f>SUM(W7:W30)</f>
        <v>5784.4000000000005</v>
      </c>
      <c r="X31" s="66">
        <f>SUM(X7:X30)</f>
        <v>0</v>
      </c>
      <c r="Y31" s="66">
        <f>SUM(Y7:Y30)</f>
        <v>2792.3999999999987</v>
      </c>
      <c r="Z31" s="66">
        <f>SUM(Z7:Z30)</f>
        <v>0</v>
      </c>
      <c r="AA31" s="66">
        <f>SUM(AA7:AA30)</f>
        <v>0</v>
      </c>
      <c r="AB31" s="66">
        <f>SUM(AB7:AB30)</f>
        <v>1967.9999999999998</v>
      </c>
      <c r="AC31" s="66">
        <f>SUM(AC7:AC30)</f>
        <v>9697.6000000000004</v>
      </c>
      <c r="AD31" s="66">
        <f>SUM(AD7:AD30)</f>
        <v>0</v>
      </c>
      <c r="AE31" s="66">
        <f>SUM(AE7:AE30)</f>
        <v>16142.4</v>
      </c>
      <c r="AF31" s="66">
        <f>SUM(AF7:AF30)</f>
        <v>0</v>
      </c>
      <c r="AG31" s="66">
        <f>SUM(AG7:AG30)</f>
        <v>3900.4000000000005</v>
      </c>
      <c r="AH31" s="66">
        <f>SUM(AH7:AH30)</f>
        <v>0</v>
      </c>
      <c r="AI31" s="66">
        <f>SUM(AI7:AI30)</f>
        <v>3136.8000000000002</v>
      </c>
      <c r="AJ31" s="66">
        <f>SUM(AJ7:AJ30)</f>
        <v>0</v>
      </c>
      <c r="AK31" s="66">
        <f>SUM(AK7:AK30)</f>
        <v>5239.9999999999991</v>
      </c>
      <c r="AL31" s="66">
        <f>SUM(AL7:AL30)</f>
        <v>0</v>
      </c>
      <c r="AM31" s="66">
        <f>SUM(AM7:AM30)</f>
        <v>0</v>
      </c>
      <c r="AN31" s="66">
        <f>SUM(AN7:AN30)</f>
        <v>0</v>
      </c>
      <c r="AO31" s="66">
        <f>SUM(AO7:AO30)</f>
        <v>1797.2</v>
      </c>
      <c r="AP31" s="66">
        <f>SUM(AP7:AP30)</f>
        <v>0</v>
      </c>
      <c r="AQ31" s="66">
        <f>SUM(AQ7:AQ30)</f>
        <v>5142</v>
      </c>
      <c r="AR31" s="66">
        <f>SUM(AR7:AR30)</f>
        <v>0</v>
      </c>
      <c r="AS31" s="66">
        <f>SUM(AS7:AS30)</f>
        <v>0</v>
      </c>
      <c r="AT31" s="66">
        <f>SUM(AT7:AT30)</f>
        <v>0</v>
      </c>
      <c r="AU31" s="66">
        <f>SUM(AU7:AU30)</f>
        <v>0</v>
      </c>
      <c r="AV31" s="66">
        <f>SUM(AV7:AV30)</f>
        <v>0</v>
      </c>
      <c r="AW31" s="66">
        <f>SUM(AW7:AW30)</f>
        <v>0</v>
      </c>
      <c r="AX31" s="66">
        <f>SUM(AX7:AX30)</f>
        <v>0</v>
      </c>
      <c r="AY31" s="66">
        <f>SUM(AY7:AY30)</f>
        <v>0</v>
      </c>
      <c r="AZ31" s="66">
        <f>SUM(AZ7:AZ30)</f>
        <v>0</v>
      </c>
      <c r="BA31" s="66">
        <f>SUM(BA7:BA30)</f>
        <v>0</v>
      </c>
      <c r="BB31" s="66">
        <f>SUM(BB7:BB30)</f>
        <v>183383.20000000007</v>
      </c>
      <c r="BC31" s="66">
        <f>SUM(BC7:BC30)</f>
        <v>0</v>
      </c>
      <c r="BD31" s="66">
        <f>SUM(BD7:BD30)</f>
        <v>0</v>
      </c>
      <c r="BE31" s="66">
        <f>SUM(BE7:BE30)</f>
        <v>-176695.20000000004</v>
      </c>
      <c r="BF31" s="66">
        <f>SUM(BF7:BF30)</f>
        <v>176695.20000000004</v>
      </c>
      <c r="BG31" s="66">
        <f>SUM(BG7:BG30)</f>
        <v>493363.20000000001</v>
      </c>
      <c r="BH31" s="66">
        <f>SUM(BH7:BH30)</f>
        <v>0</v>
      </c>
      <c r="BI31" s="66">
        <f>SUM(BI7:BI30)</f>
        <v>0</v>
      </c>
      <c r="BJ31" s="66">
        <f>SUM(BJ7:BJ30)</f>
        <v>0</v>
      </c>
      <c r="BK31" s="66">
        <f>SUM(BK7:BK30)</f>
        <v>0</v>
      </c>
      <c r="BL31" s="66">
        <f>SUM(BL7:BL30)</f>
        <v>0</v>
      </c>
      <c r="BM31" s="66">
        <f>SUM(BM7:BM30)</f>
        <v>0</v>
      </c>
      <c r="BN31" s="66">
        <f>SUM(BN7:BN30)</f>
        <v>119856</v>
      </c>
      <c r="BO31" s="66">
        <f>SUM(BO7:BO30)</f>
        <v>0</v>
      </c>
      <c r="BP31" s="66">
        <f>SUM(BP7:BP30)</f>
        <v>119812</v>
      </c>
      <c r="BQ31" s="66">
        <f>SUM(BQ7:BQ30)</f>
        <v>0</v>
      </c>
      <c r="BR31" s="66">
        <f>SUM(BR7:BR30)</f>
        <v>0</v>
      </c>
      <c r="BS31" s="66">
        <f>SUM(BS7:BS30)</f>
        <v>0</v>
      </c>
      <c r="BT31" s="66">
        <f>SUM(BT7:BT30)</f>
        <v>131736</v>
      </c>
      <c r="BU31" s="66">
        <f>SUM(BU7:BU30)</f>
        <v>0</v>
      </c>
      <c r="BV31" s="66">
        <f>SUM(BV7:BV30)</f>
        <v>131692</v>
      </c>
      <c r="BW31" s="66">
        <f>SUM(BW7:BW30)</f>
        <v>22146.600000000002</v>
      </c>
      <c r="BX31" s="66">
        <f>SUM(BX7:BX30)</f>
        <v>0</v>
      </c>
      <c r="BY31" s="66">
        <f>SUM(BY7:BY30)</f>
        <v>0</v>
      </c>
      <c r="BZ31" s="66">
        <f>SUM(BZ7:BZ30)</f>
        <v>0</v>
      </c>
    </row>
    <row r="36" ht="23.25">
      <c r="A36" s="1"/>
      <c r="B36" s="40" t="s">
        <v>0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</row>
    <row r="37" ht="15">
      <c r="A37" s="1"/>
      <c r="B37" s="41" t="s">
        <v>112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4" t="s">
        <v>113</v>
      </c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6" t="s">
        <v>3</v>
      </c>
    </row>
    <row r="40" ht="48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49" t="s">
        <v>68</v>
      </c>
      <c r="AK40" s="49" t="s">
        <v>69</v>
      </c>
      <c r="AL40" s="49" t="s">
        <v>70</v>
      </c>
      <c r="AM40" s="49" t="s">
        <v>71</v>
      </c>
      <c r="AN40" s="49" t="s">
        <v>72</v>
      </c>
      <c r="AO40" s="49" t="s">
        <v>73</v>
      </c>
      <c r="AP40" s="49" t="s">
        <v>74</v>
      </c>
      <c r="AQ40" s="49" t="s">
        <v>75</v>
      </c>
      <c r="AR40" s="49" t="s">
        <v>76</v>
      </c>
      <c r="AS40" s="49" t="s">
        <v>77</v>
      </c>
      <c r="AT40" s="49" t="s">
        <v>78</v>
      </c>
      <c r="AU40" s="49" t="s">
        <v>79</v>
      </c>
      <c r="AV40" s="49" t="s">
        <v>80</v>
      </c>
      <c r="AW40" s="49" t="s">
        <v>81</v>
      </c>
      <c r="AX40" s="49" t="s">
        <v>82</v>
      </c>
      <c r="AY40" s="49" t="s">
        <v>83</v>
      </c>
      <c r="AZ40" s="49" t="s">
        <v>84</v>
      </c>
      <c r="BA40" s="49" t="s">
        <v>85</v>
      </c>
      <c r="BB40" s="49" t="s">
        <v>86</v>
      </c>
      <c r="BC40" s="50" t="s">
        <v>87</v>
      </c>
      <c r="BD40" s="50" t="s">
        <v>88</v>
      </c>
      <c r="BE40" s="50" t="s">
        <v>89</v>
      </c>
      <c r="BF40" s="50" t="s">
        <v>90</v>
      </c>
      <c r="BG40" s="50" t="s">
        <v>91</v>
      </c>
      <c r="BH40" s="50" t="s">
        <v>92</v>
      </c>
      <c r="BI40" s="50" t="s">
        <v>93</v>
      </c>
      <c r="BJ40" s="50" t="s">
        <v>94</v>
      </c>
      <c r="BK40" s="50" t="s">
        <v>95</v>
      </c>
      <c r="BL40" s="50" t="s">
        <v>96</v>
      </c>
      <c r="BM40" s="50" t="s">
        <v>97</v>
      </c>
      <c r="BN40" s="50" t="s">
        <v>98</v>
      </c>
      <c r="BO40" s="50" t="s">
        <v>99</v>
      </c>
      <c r="BP40" s="50" t="s">
        <v>100</v>
      </c>
      <c r="BQ40" s="50" t="s">
        <v>101</v>
      </c>
      <c r="BR40" s="50" t="s">
        <v>102</v>
      </c>
      <c r="BS40" s="50" t="s">
        <v>103</v>
      </c>
      <c r="BT40" s="50" t="s">
        <v>104</v>
      </c>
      <c r="BU40" s="50" t="s">
        <v>105</v>
      </c>
      <c r="BV40" s="50" t="s">
        <v>106</v>
      </c>
      <c r="BW40" s="50" t="s">
        <v>107</v>
      </c>
      <c r="BX40" s="50" t="s">
        <v>108</v>
      </c>
      <c r="BY40" s="50" t="s">
        <v>109</v>
      </c>
      <c r="BZ40" s="51" t="s">
        <v>110</v>
      </c>
    </row>
    <row r="41">
      <c r="A41" s="53" t="s">
        <v>6</v>
      </c>
      <c r="B41" s="54"/>
      <c r="C41" s="54"/>
      <c r="D41" s="54"/>
      <c r="E41" s="54"/>
      <c r="F41" s="54"/>
      <c r="G41" s="54">
        <v>0</v>
      </c>
      <c r="H41" s="54"/>
      <c r="I41" s="54">
        <v>0</v>
      </c>
      <c r="J41" s="54"/>
      <c r="K41" s="54">
        <v>0</v>
      </c>
      <c r="L41" s="54"/>
      <c r="M41" s="54">
        <v>0</v>
      </c>
      <c r="N41" s="54"/>
      <c r="O41" s="54">
        <v>0</v>
      </c>
      <c r="P41" s="54"/>
      <c r="Q41" s="54">
        <v>0</v>
      </c>
      <c r="R41" s="54"/>
      <c r="S41" s="54">
        <v>0</v>
      </c>
      <c r="T41" s="54"/>
      <c r="U41" s="54">
        <v>0</v>
      </c>
      <c r="V41" s="54"/>
      <c r="W41" s="54">
        <v>0</v>
      </c>
      <c r="X41" s="54"/>
      <c r="Y41" s="54">
        <v>92.400000000000006</v>
      </c>
      <c r="Z41" s="54"/>
      <c r="AA41" s="54">
        <v>0</v>
      </c>
      <c r="AB41" s="54">
        <v>9.5999999999999996</v>
      </c>
      <c r="AC41" s="54">
        <v>47.200000000000003</v>
      </c>
      <c r="AD41" s="54"/>
      <c r="AE41" s="54">
        <v>123.60000000000001</v>
      </c>
      <c r="AF41" s="54"/>
      <c r="AG41" s="54">
        <v>0</v>
      </c>
      <c r="AH41" s="54"/>
      <c r="AI41" s="54">
        <v>0</v>
      </c>
      <c r="AJ41" s="54"/>
      <c r="AK41" s="54">
        <v>0</v>
      </c>
      <c r="AL41" s="54"/>
      <c r="AM41" s="54">
        <v>0</v>
      </c>
      <c r="AN41" s="54"/>
      <c r="AO41" s="54">
        <v>0</v>
      </c>
      <c r="AP41" s="54"/>
      <c r="AQ41" s="54">
        <v>0</v>
      </c>
      <c r="AR41" s="54"/>
      <c r="AS41" s="54">
        <v>0</v>
      </c>
      <c r="AT41" s="54"/>
      <c r="AU41" s="54">
        <v>0</v>
      </c>
      <c r="AV41" s="54">
        <v>0</v>
      </c>
      <c r="AW41" s="54"/>
      <c r="AX41" s="54">
        <v>0</v>
      </c>
      <c r="AY41" s="54"/>
      <c r="AZ41" s="54">
        <v>3159.2000000000003</v>
      </c>
      <c r="BA41" s="54"/>
      <c r="BB41" s="54">
        <v>0</v>
      </c>
      <c r="BC41" s="55">
        <f>BD41*-1</f>
        <v>-3106.4000000000001</v>
      </c>
      <c r="BD41" s="55">
        <v>3106.4000000000001</v>
      </c>
      <c r="BE41" s="55"/>
      <c r="BF41" s="55">
        <v>0</v>
      </c>
      <c r="BG41" s="55">
        <v>0</v>
      </c>
      <c r="BH41" s="55"/>
      <c r="BI41" s="55">
        <v>1971.2</v>
      </c>
      <c r="BJ41" s="55"/>
      <c r="BK41" s="55">
        <v>0</v>
      </c>
      <c r="BL41" s="55"/>
      <c r="BM41" s="55">
        <v>0</v>
      </c>
      <c r="BN41" s="55">
        <v>2464</v>
      </c>
      <c r="BO41" s="55"/>
      <c r="BP41" s="55">
        <v>2508</v>
      </c>
      <c r="BQ41" s="55">
        <v>0</v>
      </c>
      <c r="BR41" s="55"/>
      <c r="BS41" s="55">
        <v>0</v>
      </c>
      <c r="BT41" s="55">
        <v>2728</v>
      </c>
      <c r="BU41" s="55"/>
      <c r="BV41" s="55">
        <v>2728</v>
      </c>
      <c r="BW41" s="55">
        <v>0</v>
      </c>
      <c r="BX41" s="55"/>
      <c r="BY41" s="55">
        <v>0</v>
      </c>
      <c r="BZ41" s="56"/>
    </row>
    <row r="42">
      <c r="A42" s="58" t="s">
        <v>7</v>
      </c>
      <c r="B42" s="59"/>
      <c r="C42" s="59"/>
      <c r="D42" s="59"/>
      <c r="E42" s="59"/>
      <c r="F42" s="59"/>
      <c r="G42" s="59">
        <v>0</v>
      </c>
      <c r="H42" s="59"/>
      <c r="I42" s="59">
        <v>0</v>
      </c>
      <c r="J42" s="59"/>
      <c r="K42" s="59">
        <v>0</v>
      </c>
      <c r="L42" s="59"/>
      <c r="M42" s="59">
        <v>0</v>
      </c>
      <c r="N42" s="59"/>
      <c r="O42" s="59">
        <v>0</v>
      </c>
      <c r="P42" s="59"/>
      <c r="Q42" s="59">
        <v>0</v>
      </c>
      <c r="R42" s="59"/>
      <c r="S42" s="59">
        <v>0</v>
      </c>
      <c r="T42" s="59"/>
      <c r="U42" s="59">
        <v>0</v>
      </c>
      <c r="V42" s="59"/>
      <c r="W42" s="59">
        <v>0</v>
      </c>
      <c r="X42" s="59"/>
      <c r="Y42" s="59">
        <v>93.200000000000003</v>
      </c>
      <c r="Z42" s="59"/>
      <c r="AA42" s="59">
        <v>0</v>
      </c>
      <c r="AB42" s="59">
        <v>10.200000000000001</v>
      </c>
      <c r="AC42" s="59">
        <v>48.800000000000004</v>
      </c>
      <c r="AD42" s="59"/>
      <c r="AE42" s="59">
        <v>124.8</v>
      </c>
      <c r="AF42" s="59"/>
      <c r="AG42" s="59">
        <v>0</v>
      </c>
      <c r="AH42" s="59"/>
      <c r="AI42" s="59">
        <v>0</v>
      </c>
      <c r="AJ42" s="59"/>
      <c r="AK42" s="59">
        <v>0</v>
      </c>
      <c r="AL42" s="59"/>
      <c r="AM42" s="59">
        <v>0</v>
      </c>
      <c r="AN42" s="59"/>
      <c r="AO42" s="59">
        <v>0</v>
      </c>
      <c r="AP42" s="59"/>
      <c r="AQ42" s="59">
        <v>0</v>
      </c>
      <c r="AR42" s="59"/>
      <c r="AS42" s="59">
        <v>0</v>
      </c>
      <c r="AT42" s="59"/>
      <c r="AU42" s="59">
        <v>0</v>
      </c>
      <c r="AV42" s="59">
        <v>0</v>
      </c>
      <c r="AW42" s="59"/>
      <c r="AX42" s="59">
        <v>0</v>
      </c>
      <c r="AY42" s="59"/>
      <c r="AZ42" s="59">
        <v>3150.4000000000001</v>
      </c>
      <c r="BA42" s="59"/>
      <c r="BB42" s="59">
        <v>0</v>
      </c>
      <c r="BC42" s="55">
        <f>BD42*-1</f>
        <v>-3053.5999999999999</v>
      </c>
      <c r="BD42" s="60">
        <v>3053.5999999999999</v>
      </c>
      <c r="BE42" s="60"/>
      <c r="BF42" s="60">
        <v>0</v>
      </c>
      <c r="BG42" s="60">
        <v>0</v>
      </c>
      <c r="BH42" s="60"/>
      <c r="BI42" s="60">
        <v>2015.2</v>
      </c>
      <c r="BJ42" s="60"/>
      <c r="BK42" s="60">
        <v>0</v>
      </c>
      <c r="BL42" s="60"/>
      <c r="BM42" s="60">
        <v>0</v>
      </c>
      <c r="BN42" s="60">
        <v>2552</v>
      </c>
      <c r="BO42" s="60"/>
      <c r="BP42" s="60">
        <v>2552</v>
      </c>
      <c r="BQ42" s="60">
        <v>0</v>
      </c>
      <c r="BR42" s="60"/>
      <c r="BS42" s="60">
        <v>0</v>
      </c>
      <c r="BT42" s="60">
        <v>2728</v>
      </c>
      <c r="BU42" s="60"/>
      <c r="BV42" s="60">
        <v>2728</v>
      </c>
      <c r="BW42" s="60">
        <v>0</v>
      </c>
      <c r="BX42" s="60"/>
      <c r="BY42" s="60">
        <v>0</v>
      </c>
      <c r="BZ42" s="61"/>
    </row>
    <row r="43">
      <c r="A43" s="58" t="s">
        <v>8</v>
      </c>
      <c r="B43" s="59"/>
      <c r="C43" s="59"/>
      <c r="D43" s="59"/>
      <c r="E43" s="59"/>
      <c r="F43" s="59"/>
      <c r="G43" s="59">
        <v>0</v>
      </c>
      <c r="H43" s="59"/>
      <c r="I43" s="59">
        <v>0</v>
      </c>
      <c r="J43" s="59"/>
      <c r="K43" s="59">
        <v>0</v>
      </c>
      <c r="L43" s="59"/>
      <c r="M43" s="59">
        <v>0</v>
      </c>
      <c r="N43" s="59"/>
      <c r="O43" s="59">
        <v>0</v>
      </c>
      <c r="P43" s="59"/>
      <c r="Q43" s="59">
        <v>0</v>
      </c>
      <c r="R43" s="59"/>
      <c r="S43" s="59">
        <v>0</v>
      </c>
      <c r="T43" s="59"/>
      <c r="U43" s="59">
        <v>0</v>
      </c>
      <c r="V43" s="59"/>
      <c r="W43" s="59">
        <v>0</v>
      </c>
      <c r="X43" s="59"/>
      <c r="Y43" s="59">
        <v>92.400000000000006</v>
      </c>
      <c r="Z43" s="59"/>
      <c r="AA43" s="59">
        <v>0</v>
      </c>
      <c r="AB43" s="59">
        <v>9.5999999999999996</v>
      </c>
      <c r="AC43" s="59">
        <v>46.800000000000004</v>
      </c>
      <c r="AD43" s="59"/>
      <c r="AE43" s="59">
        <v>123.60000000000001</v>
      </c>
      <c r="AF43" s="59"/>
      <c r="AG43" s="59">
        <v>0</v>
      </c>
      <c r="AH43" s="59"/>
      <c r="AI43" s="59">
        <v>0</v>
      </c>
      <c r="AJ43" s="59"/>
      <c r="AK43" s="59">
        <v>0</v>
      </c>
      <c r="AL43" s="59"/>
      <c r="AM43" s="59">
        <v>0</v>
      </c>
      <c r="AN43" s="59"/>
      <c r="AO43" s="59">
        <v>0</v>
      </c>
      <c r="AP43" s="59"/>
      <c r="AQ43" s="59">
        <v>0</v>
      </c>
      <c r="AR43" s="59"/>
      <c r="AS43" s="59">
        <v>0</v>
      </c>
      <c r="AT43" s="59"/>
      <c r="AU43" s="59">
        <v>0</v>
      </c>
      <c r="AV43" s="59">
        <v>0</v>
      </c>
      <c r="AW43" s="59"/>
      <c r="AX43" s="59">
        <v>0</v>
      </c>
      <c r="AY43" s="59"/>
      <c r="AZ43" s="59">
        <v>4127.1999999999998</v>
      </c>
      <c r="BA43" s="59"/>
      <c r="BB43" s="59">
        <v>0</v>
      </c>
      <c r="BC43" s="55">
        <f>BD43*-1</f>
        <v>-4056.8000000000002</v>
      </c>
      <c r="BD43" s="60">
        <v>4056.8000000000002</v>
      </c>
      <c r="BE43" s="60"/>
      <c r="BF43" s="60">
        <v>0</v>
      </c>
      <c r="BG43" s="60">
        <v>0</v>
      </c>
      <c r="BH43" s="60"/>
      <c r="BI43" s="60">
        <v>2182.4000000000001</v>
      </c>
      <c r="BJ43" s="60"/>
      <c r="BK43" s="60">
        <v>0</v>
      </c>
      <c r="BL43" s="60"/>
      <c r="BM43" s="60">
        <v>0</v>
      </c>
      <c r="BN43" s="60">
        <v>3520</v>
      </c>
      <c r="BO43" s="60"/>
      <c r="BP43" s="60">
        <v>3476</v>
      </c>
      <c r="BQ43" s="60">
        <v>0</v>
      </c>
      <c r="BR43" s="60"/>
      <c r="BS43" s="60">
        <v>0</v>
      </c>
      <c r="BT43" s="60">
        <v>3784</v>
      </c>
      <c r="BU43" s="60"/>
      <c r="BV43" s="60">
        <v>3740</v>
      </c>
      <c r="BW43" s="60">
        <v>0</v>
      </c>
      <c r="BX43" s="60"/>
      <c r="BY43" s="60">
        <v>0</v>
      </c>
      <c r="BZ43" s="61"/>
    </row>
    <row r="44">
      <c r="A44" s="58" t="s">
        <v>9</v>
      </c>
      <c r="B44" s="59"/>
      <c r="C44" s="59"/>
      <c r="D44" s="59"/>
      <c r="E44" s="59"/>
      <c r="F44" s="59"/>
      <c r="G44" s="59">
        <v>0</v>
      </c>
      <c r="H44" s="59"/>
      <c r="I44" s="59">
        <v>0</v>
      </c>
      <c r="J44" s="59"/>
      <c r="K44" s="59">
        <v>0</v>
      </c>
      <c r="L44" s="59"/>
      <c r="M44" s="59">
        <v>0</v>
      </c>
      <c r="N44" s="59"/>
      <c r="O44" s="59">
        <v>0</v>
      </c>
      <c r="P44" s="59"/>
      <c r="Q44" s="59">
        <v>0</v>
      </c>
      <c r="R44" s="59"/>
      <c r="S44" s="59">
        <v>0</v>
      </c>
      <c r="T44" s="59"/>
      <c r="U44" s="59">
        <v>0</v>
      </c>
      <c r="V44" s="59"/>
      <c r="W44" s="59">
        <v>0</v>
      </c>
      <c r="X44" s="59"/>
      <c r="Y44" s="59">
        <v>92.400000000000006</v>
      </c>
      <c r="Z44" s="59"/>
      <c r="AA44" s="59">
        <v>0</v>
      </c>
      <c r="AB44" s="59">
        <v>10.200000000000001</v>
      </c>
      <c r="AC44" s="59">
        <v>46.399999999999999</v>
      </c>
      <c r="AD44" s="59"/>
      <c r="AE44" s="59">
        <v>124.8</v>
      </c>
      <c r="AF44" s="59"/>
      <c r="AG44" s="59">
        <v>0</v>
      </c>
      <c r="AH44" s="59"/>
      <c r="AI44" s="59">
        <v>0</v>
      </c>
      <c r="AJ44" s="59"/>
      <c r="AK44" s="59">
        <v>0</v>
      </c>
      <c r="AL44" s="59"/>
      <c r="AM44" s="59">
        <v>0</v>
      </c>
      <c r="AN44" s="59"/>
      <c r="AO44" s="59">
        <v>0</v>
      </c>
      <c r="AP44" s="59"/>
      <c r="AQ44" s="59">
        <v>0</v>
      </c>
      <c r="AR44" s="59"/>
      <c r="AS44" s="59">
        <v>0</v>
      </c>
      <c r="AT44" s="59"/>
      <c r="AU44" s="59">
        <v>0</v>
      </c>
      <c r="AV44" s="59">
        <v>0</v>
      </c>
      <c r="AW44" s="59"/>
      <c r="AX44" s="59">
        <v>0</v>
      </c>
      <c r="AY44" s="59"/>
      <c r="AZ44" s="59">
        <v>3414.4000000000001</v>
      </c>
      <c r="BA44" s="59"/>
      <c r="BB44" s="59">
        <v>0</v>
      </c>
      <c r="BC44" s="55">
        <f>BD44*-1</f>
        <v>-3405.5999999999999</v>
      </c>
      <c r="BD44" s="60">
        <v>3405.5999999999999</v>
      </c>
      <c r="BE44" s="60"/>
      <c r="BF44" s="60">
        <v>0</v>
      </c>
      <c r="BG44" s="60">
        <v>0</v>
      </c>
      <c r="BH44" s="60"/>
      <c r="BI44" s="60">
        <v>2208.8000000000002</v>
      </c>
      <c r="BJ44" s="60"/>
      <c r="BK44" s="60">
        <v>0</v>
      </c>
      <c r="BL44" s="60"/>
      <c r="BM44" s="60">
        <v>0</v>
      </c>
      <c r="BN44" s="60">
        <v>2552</v>
      </c>
      <c r="BO44" s="60"/>
      <c r="BP44" s="60">
        <v>2596</v>
      </c>
      <c r="BQ44" s="60">
        <v>0</v>
      </c>
      <c r="BR44" s="60"/>
      <c r="BS44" s="60">
        <v>0</v>
      </c>
      <c r="BT44" s="60">
        <v>2816</v>
      </c>
      <c r="BU44" s="60"/>
      <c r="BV44" s="60">
        <v>2860</v>
      </c>
      <c r="BW44" s="60">
        <v>0</v>
      </c>
      <c r="BX44" s="60"/>
      <c r="BY44" s="60">
        <v>0</v>
      </c>
      <c r="BZ44" s="61"/>
    </row>
    <row r="45">
      <c r="A45" s="58" t="s">
        <v>10</v>
      </c>
      <c r="B45" s="59"/>
      <c r="C45" s="59"/>
      <c r="D45" s="59"/>
      <c r="E45" s="59"/>
      <c r="F45" s="59"/>
      <c r="G45" s="59">
        <v>0</v>
      </c>
      <c r="H45" s="59"/>
      <c r="I45" s="59">
        <v>0</v>
      </c>
      <c r="J45" s="59"/>
      <c r="K45" s="59">
        <v>0</v>
      </c>
      <c r="L45" s="59"/>
      <c r="M45" s="59">
        <v>0</v>
      </c>
      <c r="N45" s="59"/>
      <c r="O45" s="59">
        <v>0</v>
      </c>
      <c r="P45" s="59"/>
      <c r="Q45" s="59">
        <v>0</v>
      </c>
      <c r="R45" s="59"/>
      <c r="S45" s="59">
        <v>0</v>
      </c>
      <c r="T45" s="59"/>
      <c r="U45" s="59">
        <v>0</v>
      </c>
      <c r="V45" s="59"/>
      <c r="W45" s="59">
        <v>0</v>
      </c>
      <c r="X45" s="59"/>
      <c r="Y45" s="59">
        <v>91.600000000000009</v>
      </c>
      <c r="Z45" s="59"/>
      <c r="AA45" s="59">
        <v>0</v>
      </c>
      <c r="AB45" s="59">
        <v>9.5999999999999996</v>
      </c>
      <c r="AC45" s="59">
        <v>45.200000000000003</v>
      </c>
      <c r="AD45" s="59"/>
      <c r="AE45" s="59">
        <v>121.2</v>
      </c>
      <c r="AF45" s="59"/>
      <c r="AG45" s="59">
        <v>0</v>
      </c>
      <c r="AH45" s="59"/>
      <c r="AI45" s="59">
        <v>0</v>
      </c>
      <c r="AJ45" s="59"/>
      <c r="AK45" s="59">
        <v>0</v>
      </c>
      <c r="AL45" s="59"/>
      <c r="AM45" s="59">
        <v>0</v>
      </c>
      <c r="AN45" s="59"/>
      <c r="AO45" s="59">
        <v>0</v>
      </c>
      <c r="AP45" s="59"/>
      <c r="AQ45" s="59">
        <v>0</v>
      </c>
      <c r="AR45" s="59"/>
      <c r="AS45" s="59">
        <v>0</v>
      </c>
      <c r="AT45" s="59"/>
      <c r="AU45" s="59">
        <v>0</v>
      </c>
      <c r="AV45" s="59">
        <v>0</v>
      </c>
      <c r="AW45" s="59"/>
      <c r="AX45" s="59">
        <v>0</v>
      </c>
      <c r="AY45" s="59"/>
      <c r="AZ45" s="59">
        <v>3555.2000000000003</v>
      </c>
      <c r="BA45" s="59"/>
      <c r="BB45" s="59">
        <v>0</v>
      </c>
      <c r="BC45" s="55">
        <f>BD45*-1</f>
        <v>-3537.5999999999999</v>
      </c>
      <c r="BD45" s="60">
        <v>3537.5999999999999</v>
      </c>
      <c r="BE45" s="60"/>
      <c r="BF45" s="60">
        <v>0</v>
      </c>
      <c r="BG45" s="60">
        <v>0</v>
      </c>
      <c r="BH45" s="60"/>
      <c r="BI45" s="60">
        <v>2103.1999999999998</v>
      </c>
      <c r="BJ45" s="60"/>
      <c r="BK45" s="60">
        <v>0</v>
      </c>
      <c r="BL45" s="60"/>
      <c r="BM45" s="60">
        <v>0</v>
      </c>
      <c r="BN45" s="60">
        <v>2904</v>
      </c>
      <c r="BO45" s="60"/>
      <c r="BP45" s="60">
        <v>2816</v>
      </c>
      <c r="BQ45" s="60">
        <v>0</v>
      </c>
      <c r="BR45" s="60"/>
      <c r="BS45" s="60">
        <v>0</v>
      </c>
      <c r="BT45" s="60">
        <v>3080</v>
      </c>
      <c r="BU45" s="60"/>
      <c r="BV45" s="60">
        <v>3080</v>
      </c>
      <c r="BW45" s="60">
        <v>0</v>
      </c>
      <c r="BX45" s="60"/>
      <c r="BY45" s="60">
        <v>0</v>
      </c>
      <c r="BZ45" s="61"/>
    </row>
    <row r="46">
      <c r="A46" s="58" t="s">
        <v>11</v>
      </c>
      <c r="B46" s="59"/>
      <c r="C46" s="59"/>
      <c r="D46" s="59"/>
      <c r="E46" s="59"/>
      <c r="F46" s="59"/>
      <c r="G46" s="59">
        <v>0</v>
      </c>
      <c r="H46" s="59"/>
      <c r="I46" s="59">
        <v>0</v>
      </c>
      <c r="J46" s="59"/>
      <c r="K46" s="59">
        <v>0</v>
      </c>
      <c r="L46" s="59"/>
      <c r="M46" s="59">
        <v>0</v>
      </c>
      <c r="N46" s="59"/>
      <c r="O46" s="59">
        <v>0</v>
      </c>
      <c r="P46" s="59"/>
      <c r="Q46" s="59">
        <v>0</v>
      </c>
      <c r="R46" s="59"/>
      <c r="S46" s="59">
        <v>0</v>
      </c>
      <c r="T46" s="59"/>
      <c r="U46" s="59">
        <v>0</v>
      </c>
      <c r="V46" s="59"/>
      <c r="W46" s="59">
        <v>0</v>
      </c>
      <c r="X46" s="59"/>
      <c r="Y46" s="59">
        <v>92</v>
      </c>
      <c r="Z46" s="59"/>
      <c r="AA46" s="59">
        <v>0</v>
      </c>
      <c r="AB46" s="59">
        <v>10.200000000000001</v>
      </c>
      <c r="AC46" s="59">
        <v>45.600000000000001</v>
      </c>
      <c r="AD46" s="59"/>
      <c r="AE46" s="59">
        <v>124.8</v>
      </c>
      <c r="AF46" s="59"/>
      <c r="AG46" s="59">
        <v>0</v>
      </c>
      <c r="AH46" s="59"/>
      <c r="AI46" s="59">
        <v>0</v>
      </c>
      <c r="AJ46" s="59"/>
      <c r="AK46" s="59">
        <v>0</v>
      </c>
      <c r="AL46" s="59"/>
      <c r="AM46" s="59">
        <v>0</v>
      </c>
      <c r="AN46" s="59"/>
      <c r="AO46" s="59">
        <v>0</v>
      </c>
      <c r="AP46" s="59"/>
      <c r="AQ46" s="59">
        <v>0</v>
      </c>
      <c r="AR46" s="59"/>
      <c r="AS46" s="59">
        <v>0</v>
      </c>
      <c r="AT46" s="59"/>
      <c r="AU46" s="59">
        <v>0</v>
      </c>
      <c r="AV46" s="59">
        <v>0</v>
      </c>
      <c r="AW46" s="59"/>
      <c r="AX46" s="59">
        <v>0</v>
      </c>
      <c r="AY46" s="59"/>
      <c r="AZ46" s="59">
        <v>3669.5999999999999</v>
      </c>
      <c r="BA46" s="59"/>
      <c r="BB46" s="59">
        <v>0</v>
      </c>
      <c r="BC46" s="55">
        <f>BD46*-1</f>
        <v>-3564</v>
      </c>
      <c r="BD46" s="60">
        <v>3564</v>
      </c>
      <c r="BE46" s="60"/>
      <c r="BF46" s="60">
        <v>0</v>
      </c>
      <c r="BG46" s="60">
        <v>0</v>
      </c>
      <c r="BH46" s="60"/>
      <c r="BI46" s="60">
        <v>2059.1999999999998</v>
      </c>
      <c r="BJ46" s="60"/>
      <c r="BK46" s="60">
        <v>0</v>
      </c>
      <c r="BL46" s="60"/>
      <c r="BM46" s="60">
        <v>0</v>
      </c>
      <c r="BN46" s="60">
        <v>2992</v>
      </c>
      <c r="BO46" s="60"/>
      <c r="BP46" s="60">
        <v>2992</v>
      </c>
      <c r="BQ46" s="60">
        <v>0</v>
      </c>
      <c r="BR46" s="60"/>
      <c r="BS46" s="60">
        <v>0</v>
      </c>
      <c r="BT46" s="60">
        <v>3256</v>
      </c>
      <c r="BU46" s="60"/>
      <c r="BV46" s="60">
        <v>3256</v>
      </c>
      <c r="BW46" s="60">
        <v>0</v>
      </c>
      <c r="BX46" s="60"/>
      <c r="BY46" s="60">
        <v>0</v>
      </c>
      <c r="BZ46" s="61"/>
    </row>
    <row r="47">
      <c r="A47" s="58" t="s">
        <v>12</v>
      </c>
      <c r="B47" s="59"/>
      <c r="C47" s="59"/>
      <c r="D47" s="59"/>
      <c r="E47" s="59"/>
      <c r="F47" s="59"/>
      <c r="G47" s="59">
        <v>0</v>
      </c>
      <c r="H47" s="59"/>
      <c r="I47" s="59">
        <v>0</v>
      </c>
      <c r="J47" s="59"/>
      <c r="K47" s="59">
        <v>0</v>
      </c>
      <c r="L47" s="59"/>
      <c r="M47" s="59">
        <v>0</v>
      </c>
      <c r="N47" s="59"/>
      <c r="O47" s="59">
        <v>0</v>
      </c>
      <c r="P47" s="59"/>
      <c r="Q47" s="59">
        <v>0</v>
      </c>
      <c r="R47" s="59"/>
      <c r="S47" s="59">
        <v>0</v>
      </c>
      <c r="T47" s="59"/>
      <c r="U47" s="59">
        <v>0</v>
      </c>
      <c r="V47" s="59"/>
      <c r="W47" s="59">
        <v>0</v>
      </c>
      <c r="X47" s="59"/>
      <c r="Y47" s="59">
        <v>91.200000000000003</v>
      </c>
      <c r="Z47" s="59"/>
      <c r="AA47" s="59">
        <v>0</v>
      </c>
      <c r="AB47" s="59">
        <v>9</v>
      </c>
      <c r="AC47" s="59">
        <v>44.800000000000004</v>
      </c>
      <c r="AD47" s="59"/>
      <c r="AE47" s="59">
        <v>133.19999999999999</v>
      </c>
      <c r="AF47" s="59"/>
      <c r="AG47" s="59">
        <v>0</v>
      </c>
      <c r="AH47" s="59"/>
      <c r="AI47" s="59">
        <v>0</v>
      </c>
      <c r="AJ47" s="59"/>
      <c r="AK47" s="59">
        <v>0</v>
      </c>
      <c r="AL47" s="59"/>
      <c r="AM47" s="59">
        <v>0</v>
      </c>
      <c r="AN47" s="59"/>
      <c r="AO47" s="59">
        <v>0</v>
      </c>
      <c r="AP47" s="59"/>
      <c r="AQ47" s="59">
        <v>0</v>
      </c>
      <c r="AR47" s="59"/>
      <c r="AS47" s="59">
        <v>0</v>
      </c>
      <c r="AT47" s="59"/>
      <c r="AU47" s="59">
        <v>0</v>
      </c>
      <c r="AV47" s="59">
        <v>0</v>
      </c>
      <c r="AW47" s="59"/>
      <c r="AX47" s="59">
        <v>0</v>
      </c>
      <c r="AY47" s="59"/>
      <c r="AZ47" s="59">
        <v>3696</v>
      </c>
      <c r="BA47" s="59"/>
      <c r="BB47" s="59">
        <v>0</v>
      </c>
      <c r="BC47" s="55">
        <f>BD47*-1</f>
        <v>-3608</v>
      </c>
      <c r="BD47" s="60">
        <v>3608</v>
      </c>
      <c r="BE47" s="60"/>
      <c r="BF47" s="60">
        <v>0</v>
      </c>
      <c r="BG47" s="60">
        <v>0</v>
      </c>
      <c r="BH47" s="60"/>
      <c r="BI47" s="60">
        <v>1425.6000000000001</v>
      </c>
      <c r="BJ47" s="60"/>
      <c r="BK47" s="60">
        <v>0</v>
      </c>
      <c r="BL47" s="60"/>
      <c r="BM47" s="60">
        <v>0</v>
      </c>
      <c r="BN47" s="60">
        <v>3256</v>
      </c>
      <c r="BO47" s="60"/>
      <c r="BP47" s="60">
        <v>3300</v>
      </c>
      <c r="BQ47" s="60">
        <v>0</v>
      </c>
      <c r="BR47" s="60"/>
      <c r="BS47" s="60">
        <v>0</v>
      </c>
      <c r="BT47" s="60">
        <v>3520</v>
      </c>
      <c r="BU47" s="60"/>
      <c r="BV47" s="60">
        <v>3476</v>
      </c>
      <c r="BW47" s="60">
        <v>0</v>
      </c>
      <c r="BX47" s="60"/>
      <c r="BY47" s="60">
        <v>0</v>
      </c>
      <c r="BZ47" s="61"/>
    </row>
    <row r="48">
      <c r="A48" s="58" t="s">
        <v>13</v>
      </c>
      <c r="B48" s="59"/>
      <c r="C48" s="59"/>
      <c r="D48" s="59"/>
      <c r="E48" s="59"/>
      <c r="F48" s="59"/>
      <c r="G48" s="59">
        <v>0</v>
      </c>
      <c r="H48" s="59"/>
      <c r="I48" s="59">
        <v>0</v>
      </c>
      <c r="J48" s="59"/>
      <c r="K48" s="59">
        <v>0</v>
      </c>
      <c r="L48" s="59"/>
      <c r="M48" s="59">
        <v>0</v>
      </c>
      <c r="N48" s="59"/>
      <c r="O48" s="59">
        <v>0</v>
      </c>
      <c r="P48" s="59"/>
      <c r="Q48" s="59">
        <v>0</v>
      </c>
      <c r="R48" s="59"/>
      <c r="S48" s="59">
        <v>0</v>
      </c>
      <c r="T48" s="59"/>
      <c r="U48" s="59">
        <v>0</v>
      </c>
      <c r="V48" s="59"/>
      <c r="W48" s="59">
        <v>0</v>
      </c>
      <c r="X48" s="59"/>
      <c r="Y48" s="59">
        <v>91.600000000000009</v>
      </c>
      <c r="Z48" s="59"/>
      <c r="AA48" s="59">
        <v>0</v>
      </c>
      <c r="AB48" s="59">
        <v>12</v>
      </c>
      <c r="AC48" s="59">
        <v>46.399999999999999</v>
      </c>
      <c r="AD48" s="59"/>
      <c r="AE48" s="59">
        <v>132</v>
      </c>
      <c r="AF48" s="59"/>
      <c r="AG48" s="59">
        <v>0</v>
      </c>
      <c r="AH48" s="59"/>
      <c r="AI48" s="59">
        <v>0</v>
      </c>
      <c r="AJ48" s="59"/>
      <c r="AK48" s="59">
        <v>0</v>
      </c>
      <c r="AL48" s="59"/>
      <c r="AM48" s="59">
        <v>0</v>
      </c>
      <c r="AN48" s="59"/>
      <c r="AO48" s="59">
        <v>0</v>
      </c>
      <c r="AP48" s="59"/>
      <c r="AQ48" s="59">
        <v>0</v>
      </c>
      <c r="AR48" s="59"/>
      <c r="AS48" s="59">
        <v>0</v>
      </c>
      <c r="AT48" s="59"/>
      <c r="AU48" s="59">
        <v>0</v>
      </c>
      <c r="AV48" s="59">
        <v>0</v>
      </c>
      <c r="AW48" s="59"/>
      <c r="AX48" s="59">
        <v>0</v>
      </c>
      <c r="AY48" s="59"/>
      <c r="AZ48" s="59">
        <v>2983.2000000000003</v>
      </c>
      <c r="BA48" s="59"/>
      <c r="BB48" s="59">
        <v>0</v>
      </c>
      <c r="BC48" s="55">
        <f>BD48*-1</f>
        <v>-2895.2000000000003</v>
      </c>
      <c r="BD48" s="60">
        <v>2895.2000000000003</v>
      </c>
      <c r="BE48" s="60"/>
      <c r="BF48" s="60">
        <v>0</v>
      </c>
      <c r="BG48" s="60">
        <v>290.40000000000003</v>
      </c>
      <c r="BH48" s="60"/>
      <c r="BI48" s="60">
        <v>334.40000000000003</v>
      </c>
      <c r="BJ48" s="60"/>
      <c r="BK48" s="60">
        <v>0</v>
      </c>
      <c r="BL48" s="60"/>
      <c r="BM48" s="60">
        <v>0</v>
      </c>
      <c r="BN48" s="60">
        <v>2816</v>
      </c>
      <c r="BO48" s="60"/>
      <c r="BP48" s="60">
        <v>2816</v>
      </c>
      <c r="BQ48" s="60">
        <v>0</v>
      </c>
      <c r="BR48" s="60"/>
      <c r="BS48" s="60">
        <v>0</v>
      </c>
      <c r="BT48" s="60">
        <v>2992</v>
      </c>
      <c r="BU48" s="60"/>
      <c r="BV48" s="60">
        <v>3036</v>
      </c>
      <c r="BW48" s="60">
        <v>0</v>
      </c>
      <c r="BX48" s="60"/>
      <c r="BY48" s="60">
        <v>0</v>
      </c>
      <c r="BZ48" s="61"/>
    </row>
    <row r="49">
      <c r="A49" s="58" t="s">
        <v>14</v>
      </c>
      <c r="B49" s="59"/>
      <c r="C49" s="59"/>
      <c r="D49" s="59"/>
      <c r="E49" s="59"/>
      <c r="F49" s="59"/>
      <c r="G49" s="59">
        <v>0</v>
      </c>
      <c r="H49" s="59"/>
      <c r="I49" s="59">
        <v>0</v>
      </c>
      <c r="J49" s="59"/>
      <c r="K49" s="59">
        <v>0</v>
      </c>
      <c r="L49" s="59"/>
      <c r="M49" s="59">
        <v>0</v>
      </c>
      <c r="N49" s="59"/>
      <c r="O49" s="59">
        <v>0</v>
      </c>
      <c r="P49" s="59"/>
      <c r="Q49" s="59">
        <v>0</v>
      </c>
      <c r="R49" s="59"/>
      <c r="S49" s="59">
        <v>0</v>
      </c>
      <c r="T49" s="59"/>
      <c r="U49" s="59">
        <v>0</v>
      </c>
      <c r="V49" s="59"/>
      <c r="W49" s="59">
        <v>0</v>
      </c>
      <c r="X49" s="59"/>
      <c r="Y49" s="59">
        <v>87.600000000000009</v>
      </c>
      <c r="Z49" s="59"/>
      <c r="AA49" s="59">
        <v>0</v>
      </c>
      <c r="AB49" s="59">
        <v>231.59999999999999</v>
      </c>
      <c r="AC49" s="59">
        <v>110.40000000000001</v>
      </c>
      <c r="AD49" s="59"/>
      <c r="AE49" s="59">
        <v>129.59999999999999</v>
      </c>
      <c r="AF49" s="59"/>
      <c r="AG49" s="59">
        <v>0</v>
      </c>
      <c r="AH49" s="59"/>
      <c r="AI49" s="59">
        <v>0</v>
      </c>
      <c r="AJ49" s="59"/>
      <c r="AK49" s="59">
        <v>0</v>
      </c>
      <c r="AL49" s="59"/>
      <c r="AM49" s="59">
        <v>0</v>
      </c>
      <c r="AN49" s="59"/>
      <c r="AO49" s="59">
        <v>0</v>
      </c>
      <c r="AP49" s="59"/>
      <c r="AQ49" s="59">
        <v>0</v>
      </c>
      <c r="AR49" s="59"/>
      <c r="AS49" s="59">
        <v>0</v>
      </c>
      <c r="AT49" s="59"/>
      <c r="AU49" s="59">
        <v>0</v>
      </c>
      <c r="AV49" s="59">
        <v>0</v>
      </c>
      <c r="AW49" s="59"/>
      <c r="AX49" s="59">
        <v>0</v>
      </c>
      <c r="AY49" s="59"/>
      <c r="AZ49" s="59">
        <v>2525.5999999999999</v>
      </c>
      <c r="BA49" s="59"/>
      <c r="BB49" s="59">
        <v>0</v>
      </c>
      <c r="BC49" s="55">
        <f>BD49*-1</f>
        <v>-2481.5999999999999</v>
      </c>
      <c r="BD49" s="60">
        <v>2481.5999999999999</v>
      </c>
      <c r="BE49" s="60"/>
      <c r="BF49" s="60">
        <v>0</v>
      </c>
      <c r="BG49" s="60">
        <v>897.60000000000002</v>
      </c>
      <c r="BH49" s="60"/>
      <c r="BI49" s="60">
        <f>BG49</f>
        <v>897.60000000000002</v>
      </c>
      <c r="BJ49" s="60"/>
      <c r="BK49" s="60">
        <v>0</v>
      </c>
      <c r="BL49" s="60"/>
      <c r="BM49" s="60">
        <v>0</v>
      </c>
      <c r="BN49" s="60">
        <v>3168</v>
      </c>
      <c r="BO49" s="60"/>
      <c r="BP49" s="60">
        <v>3168</v>
      </c>
      <c r="BQ49" s="60">
        <v>0</v>
      </c>
      <c r="BR49" s="60"/>
      <c r="BS49" s="60">
        <v>0</v>
      </c>
      <c r="BT49" s="60">
        <v>3432</v>
      </c>
      <c r="BU49" s="60"/>
      <c r="BV49" s="60">
        <v>3388</v>
      </c>
      <c r="BW49" s="60">
        <v>0</v>
      </c>
      <c r="BX49" s="60"/>
      <c r="BY49" s="60">
        <v>0</v>
      </c>
      <c r="BZ49" s="61"/>
    </row>
    <row r="50">
      <c r="A50" s="58" t="s">
        <v>15</v>
      </c>
      <c r="B50" s="59"/>
      <c r="C50" s="59"/>
      <c r="D50" s="59"/>
      <c r="E50" s="59"/>
      <c r="F50" s="59"/>
      <c r="G50" s="59">
        <v>0</v>
      </c>
      <c r="H50" s="59"/>
      <c r="I50" s="59">
        <v>0</v>
      </c>
      <c r="J50" s="59"/>
      <c r="K50" s="59">
        <v>0</v>
      </c>
      <c r="L50" s="59"/>
      <c r="M50" s="59">
        <v>0</v>
      </c>
      <c r="N50" s="59"/>
      <c r="O50" s="59">
        <v>0</v>
      </c>
      <c r="P50" s="59"/>
      <c r="Q50" s="59">
        <v>0</v>
      </c>
      <c r="R50" s="59"/>
      <c r="S50" s="59">
        <v>0</v>
      </c>
      <c r="T50" s="59"/>
      <c r="U50" s="59">
        <v>0</v>
      </c>
      <c r="V50" s="59"/>
      <c r="W50" s="59">
        <v>0</v>
      </c>
      <c r="X50" s="59"/>
      <c r="Y50" s="59">
        <v>86.799999999999997</v>
      </c>
      <c r="Z50" s="59"/>
      <c r="AA50" s="59">
        <v>0</v>
      </c>
      <c r="AB50" s="59">
        <v>210.59999999999999</v>
      </c>
      <c r="AC50" s="59">
        <v>118</v>
      </c>
      <c r="AD50" s="59"/>
      <c r="AE50" s="59">
        <v>124.8</v>
      </c>
      <c r="AF50" s="59"/>
      <c r="AG50" s="59">
        <v>0</v>
      </c>
      <c r="AH50" s="59"/>
      <c r="AI50" s="59">
        <v>0</v>
      </c>
      <c r="AJ50" s="59"/>
      <c r="AK50" s="59">
        <v>0</v>
      </c>
      <c r="AL50" s="59"/>
      <c r="AM50" s="59">
        <v>0</v>
      </c>
      <c r="AN50" s="59"/>
      <c r="AO50" s="59">
        <v>0</v>
      </c>
      <c r="AP50" s="59"/>
      <c r="AQ50" s="59">
        <v>0</v>
      </c>
      <c r="AR50" s="59"/>
      <c r="AS50" s="59">
        <v>0</v>
      </c>
      <c r="AT50" s="59"/>
      <c r="AU50" s="59">
        <v>0</v>
      </c>
      <c r="AV50" s="59">
        <v>0</v>
      </c>
      <c r="AW50" s="59"/>
      <c r="AX50" s="59">
        <v>0</v>
      </c>
      <c r="AY50" s="59"/>
      <c r="AZ50" s="59">
        <v>2789.5999999999999</v>
      </c>
      <c r="BA50" s="59"/>
      <c r="BB50" s="59">
        <v>0</v>
      </c>
      <c r="BC50" s="55">
        <f>BD50*-1</f>
        <v>-2745.5999999999999</v>
      </c>
      <c r="BD50" s="60">
        <v>2745.5999999999999</v>
      </c>
      <c r="BE50" s="60"/>
      <c r="BF50" s="60">
        <v>0</v>
      </c>
      <c r="BG50" s="60">
        <v>924</v>
      </c>
      <c r="BH50" s="60"/>
      <c r="BI50" s="60">
        <f>BG50</f>
        <v>924</v>
      </c>
      <c r="BJ50" s="60"/>
      <c r="BK50" s="60">
        <v>0</v>
      </c>
      <c r="BL50" s="60"/>
      <c r="BM50" s="60">
        <v>0</v>
      </c>
      <c r="BN50" s="60">
        <v>3520</v>
      </c>
      <c r="BO50" s="60"/>
      <c r="BP50" s="60">
        <v>3564</v>
      </c>
      <c r="BQ50" s="60">
        <v>0</v>
      </c>
      <c r="BR50" s="60"/>
      <c r="BS50" s="60">
        <v>0</v>
      </c>
      <c r="BT50" s="60">
        <v>3784</v>
      </c>
      <c r="BU50" s="60"/>
      <c r="BV50" s="60">
        <v>3784</v>
      </c>
      <c r="BW50" s="60">
        <v>0</v>
      </c>
      <c r="BX50" s="60"/>
      <c r="BY50" s="60">
        <v>0</v>
      </c>
      <c r="BZ50" s="61"/>
    </row>
    <row r="51">
      <c r="A51" s="58" t="s">
        <v>16</v>
      </c>
      <c r="B51" s="59"/>
      <c r="C51" s="59"/>
      <c r="D51" s="59"/>
      <c r="E51" s="59"/>
      <c r="F51" s="59"/>
      <c r="G51" s="59">
        <v>0</v>
      </c>
      <c r="H51" s="59"/>
      <c r="I51" s="59">
        <v>0</v>
      </c>
      <c r="J51" s="59"/>
      <c r="K51" s="59">
        <v>0</v>
      </c>
      <c r="L51" s="59"/>
      <c r="M51" s="59">
        <v>0</v>
      </c>
      <c r="N51" s="59"/>
      <c r="O51" s="59">
        <v>0</v>
      </c>
      <c r="P51" s="59"/>
      <c r="Q51" s="59">
        <v>0</v>
      </c>
      <c r="R51" s="59"/>
      <c r="S51" s="59">
        <v>0</v>
      </c>
      <c r="T51" s="59"/>
      <c r="U51" s="59">
        <v>0</v>
      </c>
      <c r="V51" s="59"/>
      <c r="W51" s="59">
        <v>0</v>
      </c>
      <c r="X51" s="59"/>
      <c r="Y51" s="59">
        <v>87.200000000000003</v>
      </c>
      <c r="Z51" s="59"/>
      <c r="AA51" s="59">
        <v>0</v>
      </c>
      <c r="AB51" s="59">
        <v>237.59999999999999</v>
      </c>
      <c r="AC51" s="59">
        <v>83.200000000000003</v>
      </c>
      <c r="AD51" s="59"/>
      <c r="AE51" s="59">
        <v>122.40000000000001</v>
      </c>
      <c r="AF51" s="59"/>
      <c r="AG51" s="59">
        <v>0</v>
      </c>
      <c r="AH51" s="59"/>
      <c r="AI51" s="59">
        <v>0</v>
      </c>
      <c r="AJ51" s="59"/>
      <c r="AK51" s="59">
        <v>0</v>
      </c>
      <c r="AL51" s="59"/>
      <c r="AM51" s="59">
        <v>0</v>
      </c>
      <c r="AN51" s="59"/>
      <c r="AO51" s="59">
        <v>0</v>
      </c>
      <c r="AP51" s="59"/>
      <c r="AQ51" s="59">
        <v>0</v>
      </c>
      <c r="AR51" s="59"/>
      <c r="AS51" s="59">
        <v>0</v>
      </c>
      <c r="AT51" s="59"/>
      <c r="AU51" s="59">
        <v>0</v>
      </c>
      <c r="AV51" s="59">
        <v>0</v>
      </c>
      <c r="AW51" s="59"/>
      <c r="AX51" s="59">
        <v>0</v>
      </c>
      <c r="AY51" s="59"/>
      <c r="AZ51" s="59">
        <v>3097.5999999999999</v>
      </c>
      <c r="BA51" s="59"/>
      <c r="BB51" s="59">
        <v>0</v>
      </c>
      <c r="BC51" s="55">
        <f>BD51*-1</f>
        <v>-3053.5999999999999</v>
      </c>
      <c r="BD51" s="60">
        <v>3053.5999999999999</v>
      </c>
      <c r="BE51" s="60"/>
      <c r="BF51" s="60">
        <v>0</v>
      </c>
      <c r="BG51" s="60">
        <v>941.60000000000002</v>
      </c>
      <c r="BH51" s="60"/>
      <c r="BI51" s="60">
        <f>BG51</f>
        <v>941.60000000000002</v>
      </c>
      <c r="BJ51" s="60"/>
      <c r="BK51" s="60">
        <v>0</v>
      </c>
      <c r="BL51" s="60"/>
      <c r="BM51" s="60">
        <v>0</v>
      </c>
      <c r="BN51" s="60">
        <v>3784</v>
      </c>
      <c r="BO51" s="60"/>
      <c r="BP51" s="60">
        <v>3784</v>
      </c>
      <c r="BQ51" s="60">
        <v>0</v>
      </c>
      <c r="BR51" s="60"/>
      <c r="BS51" s="60">
        <v>0</v>
      </c>
      <c r="BT51" s="60">
        <v>4048</v>
      </c>
      <c r="BU51" s="60"/>
      <c r="BV51" s="60">
        <v>4048</v>
      </c>
      <c r="BW51" s="60">
        <v>0</v>
      </c>
      <c r="BX51" s="60"/>
      <c r="BY51" s="60">
        <v>0</v>
      </c>
      <c r="BZ51" s="61"/>
    </row>
    <row r="52">
      <c r="A52" s="58" t="s">
        <v>17</v>
      </c>
      <c r="B52" s="59"/>
      <c r="C52" s="59"/>
      <c r="D52" s="59"/>
      <c r="E52" s="59"/>
      <c r="F52" s="59"/>
      <c r="G52" s="59">
        <v>0</v>
      </c>
      <c r="H52" s="59"/>
      <c r="I52" s="59">
        <v>0</v>
      </c>
      <c r="J52" s="59"/>
      <c r="K52" s="59">
        <v>0</v>
      </c>
      <c r="L52" s="59"/>
      <c r="M52" s="59">
        <v>0</v>
      </c>
      <c r="N52" s="59"/>
      <c r="O52" s="59">
        <v>0</v>
      </c>
      <c r="P52" s="59"/>
      <c r="Q52" s="59">
        <v>0</v>
      </c>
      <c r="R52" s="59"/>
      <c r="S52" s="59">
        <v>0</v>
      </c>
      <c r="T52" s="59"/>
      <c r="U52" s="59">
        <v>0</v>
      </c>
      <c r="V52" s="59"/>
      <c r="W52" s="59">
        <v>0</v>
      </c>
      <c r="X52" s="59"/>
      <c r="Y52" s="59">
        <v>88.400000000000006</v>
      </c>
      <c r="Z52" s="59"/>
      <c r="AA52" s="59">
        <v>0</v>
      </c>
      <c r="AB52" s="59">
        <v>181.80000000000001</v>
      </c>
      <c r="AC52" s="59">
        <v>99.200000000000003</v>
      </c>
      <c r="AD52" s="59"/>
      <c r="AE52" s="59">
        <v>123.60000000000001</v>
      </c>
      <c r="AF52" s="59"/>
      <c r="AG52" s="59">
        <v>0</v>
      </c>
      <c r="AH52" s="59"/>
      <c r="AI52" s="59">
        <v>0</v>
      </c>
      <c r="AJ52" s="59"/>
      <c r="AK52" s="59">
        <v>0</v>
      </c>
      <c r="AL52" s="59"/>
      <c r="AM52" s="59">
        <v>0</v>
      </c>
      <c r="AN52" s="59"/>
      <c r="AO52" s="59">
        <v>0</v>
      </c>
      <c r="AP52" s="59"/>
      <c r="AQ52" s="59">
        <v>0</v>
      </c>
      <c r="AR52" s="59"/>
      <c r="AS52" s="59">
        <v>0</v>
      </c>
      <c r="AT52" s="59"/>
      <c r="AU52" s="59">
        <v>0</v>
      </c>
      <c r="AV52" s="59">
        <v>0</v>
      </c>
      <c r="AW52" s="59"/>
      <c r="AX52" s="59">
        <v>0</v>
      </c>
      <c r="AY52" s="59"/>
      <c r="AZ52" s="59">
        <v>2789.5999999999999</v>
      </c>
      <c r="BA52" s="59"/>
      <c r="BB52" s="59">
        <v>0</v>
      </c>
      <c r="BC52" s="55">
        <f>BD52*-1</f>
        <v>-2763.2000000000003</v>
      </c>
      <c r="BD52" s="60">
        <v>2763.2000000000003</v>
      </c>
      <c r="BE52" s="60"/>
      <c r="BF52" s="60">
        <v>0</v>
      </c>
      <c r="BG52" s="60">
        <v>906.39999999999998</v>
      </c>
      <c r="BH52" s="60"/>
      <c r="BI52" s="60">
        <f>BG52</f>
        <v>906.39999999999998</v>
      </c>
      <c r="BJ52" s="60"/>
      <c r="BK52" s="60">
        <v>0</v>
      </c>
      <c r="BL52" s="60"/>
      <c r="BM52" s="60">
        <v>0</v>
      </c>
      <c r="BN52" s="60">
        <v>3432</v>
      </c>
      <c r="BO52" s="60"/>
      <c r="BP52" s="60">
        <v>3388</v>
      </c>
      <c r="BQ52" s="60">
        <v>0</v>
      </c>
      <c r="BR52" s="60"/>
      <c r="BS52" s="60">
        <v>0</v>
      </c>
      <c r="BT52" s="60">
        <v>3520</v>
      </c>
      <c r="BU52" s="60"/>
      <c r="BV52" s="60">
        <v>3564</v>
      </c>
      <c r="BW52" s="60">
        <v>0</v>
      </c>
      <c r="BX52" s="60"/>
      <c r="BY52" s="60">
        <v>0</v>
      </c>
      <c r="BZ52" s="61"/>
    </row>
    <row r="53">
      <c r="A53" s="58" t="s">
        <v>18</v>
      </c>
      <c r="B53" s="59"/>
      <c r="C53" s="59"/>
      <c r="D53" s="59"/>
      <c r="E53" s="59"/>
      <c r="F53" s="59"/>
      <c r="G53" s="59">
        <v>0</v>
      </c>
      <c r="H53" s="59"/>
      <c r="I53" s="59">
        <v>0</v>
      </c>
      <c r="J53" s="59"/>
      <c r="K53" s="59">
        <v>0</v>
      </c>
      <c r="L53" s="59"/>
      <c r="M53" s="59">
        <v>0</v>
      </c>
      <c r="N53" s="59"/>
      <c r="O53" s="59">
        <v>0</v>
      </c>
      <c r="P53" s="59"/>
      <c r="Q53" s="59">
        <v>0</v>
      </c>
      <c r="R53" s="59"/>
      <c r="S53" s="59">
        <v>0</v>
      </c>
      <c r="T53" s="59"/>
      <c r="U53" s="59">
        <v>0</v>
      </c>
      <c r="V53" s="59"/>
      <c r="W53" s="59">
        <v>0</v>
      </c>
      <c r="X53" s="59"/>
      <c r="Y53" s="59">
        <v>90.799999999999997</v>
      </c>
      <c r="Z53" s="59"/>
      <c r="AA53" s="59">
        <v>0</v>
      </c>
      <c r="AB53" s="59">
        <v>33.600000000000001</v>
      </c>
      <c r="AC53" s="59">
        <v>50</v>
      </c>
      <c r="AD53" s="59"/>
      <c r="AE53" s="59">
        <v>126</v>
      </c>
      <c r="AF53" s="59"/>
      <c r="AG53" s="59">
        <v>0</v>
      </c>
      <c r="AH53" s="59"/>
      <c r="AI53" s="59">
        <v>0</v>
      </c>
      <c r="AJ53" s="59"/>
      <c r="AK53" s="59">
        <v>0</v>
      </c>
      <c r="AL53" s="59"/>
      <c r="AM53" s="59">
        <v>0</v>
      </c>
      <c r="AN53" s="59"/>
      <c r="AO53" s="59">
        <v>0</v>
      </c>
      <c r="AP53" s="59"/>
      <c r="AQ53" s="59">
        <v>0</v>
      </c>
      <c r="AR53" s="59"/>
      <c r="AS53" s="59">
        <v>0</v>
      </c>
      <c r="AT53" s="59"/>
      <c r="AU53" s="59">
        <v>0</v>
      </c>
      <c r="AV53" s="59">
        <v>0</v>
      </c>
      <c r="AW53" s="59"/>
      <c r="AX53" s="59">
        <v>0</v>
      </c>
      <c r="AY53" s="59"/>
      <c r="AZ53" s="59">
        <v>2499.2000000000003</v>
      </c>
      <c r="BA53" s="59"/>
      <c r="BB53" s="59">
        <v>0</v>
      </c>
      <c r="BC53" s="55">
        <f>BD53*-1</f>
        <v>-2437.5999999999999</v>
      </c>
      <c r="BD53" s="60">
        <v>2437.5999999999999</v>
      </c>
      <c r="BE53" s="60"/>
      <c r="BF53" s="60">
        <v>0</v>
      </c>
      <c r="BG53" s="60">
        <v>853.60000000000002</v>
      </c>
      <c r="BH53" s="60"/>
      <c r="BI53" s="60">
        <f>BG53</f>
        <v>853.60000000000002</v>
      </c>
      <c r="BJ53" s="60"/>
      <c r="BK53" s="60">
        <v>0</v>
      </c>
      <c r="BL53" s="60"/>
      <c r="BM53" s="60">
        <v>0</v>
      </c>
      <c r="BN53" s="60">
        <v>2552</v>
      </c>
      <c r="BO53" s="60"/>
      <c r="BP53" s="60">
        <v>2552</v>
      </c>
      <c r="BQ53" s="60">
        <v>0</v>
      </c>
      <c r="BR53" s="60"/>
      <c r="BS53" s="60">
        <v>0</v>
      </c>
      <c r="BT53" s="60">
        <v>2816</v>
      </c>
      <c r="BU53" s="60"/>
      <c r="BV53" s="60">
        <v>2816</v>
      </c>
      <c r="BW53" s="60">
        <v>0</v>
      </c>
      <c r="BX53" s="60"/>
      <c r="BY53" s="60">
        <v>0</v>
      </c>
      <c r="BZ53" s="61"/>
    </row>
    <row r="54">
      <c r="A54" s="58" t="s">
        <v>19</v>
      </c>
      <c r="B54" s="59"/>
      <c r="C54" s="59"/>
      <c r="D54" s="59"/>
      <c r="E54" s="59"/>
      <c r="F54" s="59"/>
      <c r="G54" s="59">
        <v>0</v>
      </c>
      <c r="H54" s="59"/>
      <c r="I54" s="59">
        <v>0</v>
      </c>
      <c r="J54" s="59"/>
      <c r="K54" s="59">
        <v>0</v>
      </c>
      <c r="L54" s="59"/>
      <c r="M54" s="59">
        <v>0</v>
      </c>
      <c r="N54" s="59"/>
      <c r="O54" s="59">
        <v>0</v>
      </c>
      <c r="P54" s="59"/>
      <c r="Q54" s="59">
        <v>0</v>
      </c>
      <c r="R54" s="59"/>
      <c r="S54" s="59">
        <v>0</v>
      </c>
      <c r="T54" s="59"/>
      <c r="U54" s="59">
        <v>0</v>
      </c>
      <c r="V54" s="59"/>
      <c r="W54" s="59">
        <v>0</v>
      </c>
      <c r="X54" s="59"/>
      <c r="Y54" s="59">
        <v>86.799999999999997</v>
      </c>
      <c r="Z54" s="59"/>
      <c r="AA54" s="59">
        <v>0</v>
      </c>
      <c r="AB54" s="59">
        <v>245.40000000000001</v>
      </c>
      <c r="AC54" s="59">
        <v>97.600000000000009</v>
      </c>
      <c r="AD54" s="59"/>
      <c r="AE54" s="59">
        <v>118.8</v>
      </c>
      <c r="AF54" s="59"/>
      <c r="AG54" s="59">
        <v>0</v>
      </c>
      <c r="AH54" s="59"/>
      <c r="AI54" s="59">
        <v>0</v>
      </c>
      <c r="AJ54" s="59"/>
      <c r="AK54" s="59">
        <v>0</v>
      </c>
      <c r="AL54" s="59"/>
      <c r="AM54" s="59">
        <v>0</v>
      </c>
      <c r="AN54" s="59"/>
      <c r="AO54" s="59">
        <v>0</v>
      </c>
      <c r="AP54" s="59"/>
      <c r="AQ54" s="59">
        <v>0</v>
      </c>
      <c r="AR54" s="59"/>
      <c r="AS54" s="59">
        <v>0</v>
      </c>
      <c r="AT54" s="59"/>
      <c r="AU54" s="59">
        <v>0</v>
      </c>
      <c r="AV54" s="59">
        <v>0</v>
      </c>
      <c r="AW54" s="59"/>
      <c r="AX54" s="59">
        <v>0</v>
      </c>
      <c r="AY54" s="59"/>
      <c r="AZ54" s="59">
        <v>3053.5999999999999</v>
      </c>
      <c r="BA54" s="59"/>
      <c r="BB54" s="59">
        <v>0</v>
      </c>
      <c r="BC54" s="55">
        <f>BD54*-1</f>
        <v>-3009.5999999999999</v>
      </c>
      <c r="BD54" s="60">
        <v>3009.5999999999999</v>
      </c>
      <c r="BE54" s="60"/>
      <c r="BF54" s="60">
        <v>0</v>
      </c>
      <c r="BG54" s="60">
        <v>941.60000000000002</v>
      </c>
      <c r="BH54" s="60"/>
      <c r="BI54" s="60">
        <f>BG54</f>
        <v>941.60000000000002</v>
      </c>
      <c r="BJ54" s="60"/>
      <c r="BK54" s="60">
        <v>0</v>
      </c>
      <c r="BL54" s="60"/>
      <c r="BM54" s="60">
        <v>0</v>
      </c>
      <c r="BN54" s="60">
        <v>3696</v>
      </c>
      <c r="BO54" s="60"/>
      <c r="BP54" s="60">
        <v>3740</v>
      </c>
      <c r="BQ54" s="60">
        <v>0</v>
      </c>
      <c r="BR54" s="60"/>
      <c r="BS54" s="60">
        <v>0</v>
      </c>
      <c r="BT54" s="60">
        <v>3960</v>
      </c>
      <c r="BU54" s="60"/>
      <c r="BV54" s="60">
        <v>3916</v>
      </c>
      <c r="BW54" s="60">
        <v>0</v>
      </c>
      <c r="BX54" s="60"/>
      <c r="BY54" s="60">
        <v>0</v>
      </c>
      <c r="BZ54" s="61"/>
    </row>
    <row r="55">
      <c r="A55" s="58" t="s">
        <v>20</v>
      </c>
      <c r="B55" s="59"/>
      <c r="C55" s="59"/>
      <c r="D55" s="59"/>
      <c r="E55" s="59"/>
      <c r="F55" s="59"/>
      <c r="G55" s="59">
        <v>0</v>
      </c>
      <c r="H55" s="59"/>
      <c r="I55" s="59">
        <v>0</v>
      </c>
      <c r="J55" s="59"/>
      <c r="K55" s="59">
        <v>0</v>
      </c>
      <c r="L55" s="59"/>
      <c r="M55" s="59">
        <v>0</v>
      </c>
      <c r="N55" s="59"/>
      <c r="O55" s="59">
        <v>0</v>
      </c>
      <c r="P55" s="59"/>
      <c r="Q55" s="59">
        <v>0</v>
      </c>
      <c r="R55" s="59"/>
      <c r="S55" s="59">
        <v>0</v>
      </c>
      <c r="T55" s="59"/>
      <c r="U55" s="59">
        <v>0</v>
      </c>
      <c r="V55" s="59"/>
      <c r="W55" s="59">
        <v>0</v>
      </c>
      <c r="X55" s="59"/>
      <c r="Y55" s="59">
        <v>87.200000000000003</v>
      </c>
      <c r="Z55" s="59"/>
      <c r="AA55" s="59">
        <v>0</v>
      </c>
      <c r="AB55" s="59">
        <v>204</v>
      </c>
      <c r="AC55" s="59">
        <v>97.600000000000009</v>
      </c>
      <c r="AD55" s="59"/>
      <c r="AE55" s="59">
        <v>115.2</v>
      </c>
      <c r="AF55" s="59"/>
      <c r="AG55" s="59">
        <v>0</v>
      </c>
      <c r="AH55" s="59"/>
      <c r="AI55" s="59">
        <v>0</v>
      </c>
      <c r="AJ55" s="59"/>
      <c r="AK55" s="59">
        <v>0</v>
      </c>
      <c r="AL55" s="59"/>
      <c r="AM55" s="59">
        <v>0</v>
      </c>
      <c r="AN55" s="59"/>
      <c r="AO55" s="59">
        <v>0</v>
      </c>
      <c r="AP55" s="59"/>
      <c r="AQ55" s="59">
        <v>0</v>
      </c>
      <c r="AR55" s="59"/>
      <c r="AS55" s="59">
        <v>0</v>
      </c>
      <c r="AT55" s="59"/>
      <c r="AU55" s="59">
        <v>0</v>
      </c>
      <c r="AV55" s="59">
        <v>0</v>
      </c>
      <c r="AW55" s="59"/>
      <c r="AX55" s="59">
        <v>0</v>
      </c>
      <c r="AY55" s="59"/>
      <c r="AZ55" s="59">
        <v>2367.2000000000003</v>
      </c>
      <c r="BA55" s="59"/>
      <c r="BB55" s="59">
        <v>0</v>
      </c>
      <c r="BC55" s="55">
        <f>BD55*-1</f>
        <v>-2305.5999999999999</v>
      </c>
      <c r="BD55" s="60">
        <v>2305.5999999999999</v>
      </c>
      <c r="BE55" s="60"/>
      <c r="BF55" s="60">
        <v>0</v>
      </c>
      <c r="BG55" s="60">
        <v>950.39999999999998</v>
      </c>
      <c r="BH55" s="60"/>
      <c r="BI55" s="60">
        <f>BG55</f>
        <v>950.39999999999998</v>
      </c>
      <c r="BJ55" s="60"/>
      <c r="BK55" s="60">
        <v>0</v>
      </c>
      <c r="BL55" s="60"/>
      <c r="BM55" s="60">
        <v>0</v>
      </c>
      <c r="BN55" s="60">
        <v>2904</v>
      </c>
      <c r="BO55" s="60"/>
      <c r="BP55" s="60">
        <v>2860</v>
      </c>
      <c r="BQ55" s="60">
        <v>0</v>
      </c>
      <c r="BR55" s="60"/>
      <c r="BS55" s="60">
        <v>0</v>
      </c>
      <c r="BT55" s="60">
        <v>3080</v>
      </c>
      <c r="BU55" s="60"/>
      <c r="BV55" s="60">
        <v>3080</v>
      </c>
      <c r="BW55" s="60">
        <v>0</v>
      </c>
      <c r="BX55" s="60"/>
      <c r="BY55" s="60">
        <v>0</v>
      </c>
      <c r="BZ55" s="61"/>
    </row>
    <row r="56">
      <c r="A56" s="58" t="s">
        <v>21</v>
      </c>
      <c r="B56" s="59"/>
      <c r="C56" s="59"/>
      <c r="D56" s="59"/>
      <c r="E56" s="59"/>
      <c r="F56" s="59"/>
      <c r="G56" s="59">
        <v>0</v>
      </c>
      <c r="H56" s="59"/>
      <c r="I56" s="59">
        <v>0</v>
      </c>
      <c r="J56" s="59"/>
      <c r="K56" s="59">
        <v>0</v>
      </c>
      <c r="L56" s="59"/>
      <c r="M56" s="59">
        <v>0</v>
      </c>
      <c r="N56" s="59"/>
      <c r="O56" s="59">
        <v>0</v>
      </c>
      <c r="P56" s="59"/>
      <c r="Q56" s="59">
        <v>0</v>
      </c>
      <c r="R56" s="59"/>
      <c r="S56" s="59">
        <v>0</v>
      </c>
      <c r="T56" s="59"/>
      <c r="U56" s="59">
        <v>0</v>
      </c>
      <c r="V56" s="59"/>
      <c r="W56" s="59">
        <v>0</v>
      </c>
      <c r="X56" s="59"/>
      <c r="Y56" s="59">
        <v>86.799999999999997</v>
      </c>
      <c r="Z56" s="59"/>
      <c r="AA56" s="59">
        <v>0</v>
      </c>
      <c r="AB56" s="59">
        <v>205.80000000000001</v>
      </c>
      <c r="AC56" s="59">
        <v>84</v>
      </c>
      <c r="AD56" s="59"/>
      <c r="AE56" s="59">
        <v>120</v>
      </c>
      <c r="AF56" s="59"/>
      <c r="AG56" s="59">
        <v>0</v>
      </c>
      <c r="AH56" s="59"/>
      <c r="AI56" s="59">
        <v>0</v>
      </c>
      <c r="AJ56" s="59"/>
      <c r="AK56" s="59">
        <v>0</v>
      </c>
      <c r="AL56" s="59"/>
      <c r="AM56" s="59">
        <v>0</v>
      </c>
      <c r="AN56" s="59"/>
      <c r="AO56" s="59">
        <v>0</v>
      </c>
      <c r="AP56" s="59"/>
      <c r="AQ56" s="59">
        <v>0</v>
      </c>
      <c r="AR56" s="59"/>
      <c r="AS56" s="59">
        <v>0</v>
      </c>
      <c r="AT56" s="59"/>
      <c r="AU56" s="59">
        <v>0</v>
      </c>
      <c r="AV56" s="59">
        <v>0</v>
      </c>
      <c r="AW56" s="59"/>
      <c r="AX56" s="59">
        <v>0</v>
      </c>
      <c r="AY56" s="59"/>
      <c r="AZ56" s="59">
        <v>2543.2000000000003</v>
      </c>
      <c r="BA56" s="59"/>
      <c r="BB56" s="59">
        <v>0</v>
      </c>
      <c r="BC56" s="55">
        <f>BD56*-1</f>
        <v>-2534.4000000000001</v>
      </c>
      <c r="BD56" s="60">
        <v>2534.4000000000001</v>
      </c>
      <c r="BE56" s="60"/>
      <c r="BF56" s="60">
        <v>0</v>
      </c>
      <c r="BG56" s="60">
        <v>932.80000000000007</v>
      </c>
      <c r="BH56" s="60"/>
      <c r="BI56" s="60">
        <f>BG56</f>
        <v>932.80000000000007</v>
      </c>
      <c r="BJ56" s="60"/>
      <c r="BK56" s="60">
        <v>0</v>
      </c>
      <c r="BL56" s="60"/>
      <c r="BM56" s="60">
        <v>0</v>
      </c>
      <c r="BN56" s="60">
        <v>2992</v>
      </c>
      <c r="BO56" s="60"/>
      <c r="BP56" s="60">
        <v>2992</v>
      </c>
      <c r="BQ56" s="60">
        <v>0</v>
      </c>
      <c r="BR56" s="60"/>
      <c r="BS56" s="60">
        <v>0</v>
      </c>
      <c r="BT56" s="60">
        <v>3168</v>
      </c>
      <c r="BU56" s="60"/>
      <c r="BV56" s="60">
        <v>3212</v>
      </c>
      <c r="BW56" s="60">
        <v>0</v>
      </c>
      <c r="BX56" s="60"/>
      <c r="BY56" s="60">
        <v>0</v>
      </c>
      <c r="BZ56" s="61"/>
    </row>
    <row r="57">
      <c r="A57" s="58" t="s">
        <v>22</v>
      </c>
      <c r="B57" s="59"/>
      <c r="C57" s="59"/>
      <c r="D57" s="59"/>
      <c r="E57" s="59"/>
      <c r="F57" s="59"/>
      <c r="G57" s="59">
        <v>0</v>
      </c>
      <c r="H57" s="59"/>
      <c r="I57" s="59">
        <v>0</v>
      </c>
      <c r="J57" s="59"/>
      <c r="K57" s="59">
        <v>0</v>
      </c>
      <c r="L57" s="59"/>
      <c r="M57" s="59">
        <v>0</v>
      </c>
      <c r="N57" s="59"/>
      <c r="O57" s="59">
        <v>0</v>
      </c>
      <c r="P57" s="59"/>
      <c r="Q57" s="59">
        <v>0</v>
      </c>
      <c r="R57" s="59"/>
      <c r="S57" s="59">
        <v>0</v>
      </c>
      <c r="T57" s="59"/>
      <c r="U57" s="59">
        <v>0</v>
      </c>
      <c r="V57" s="59"/>
      <c r="W57" s="59">
        <v>0</v>
      </c>
      <c r="X57" s="59"/>
      <c r="Y57" s="59">
        <v>87.600000000000009</v>
      </c>
      <c r="Z57" s="59"/>
      <c r="AA57" s="59">
        <v>0</v>
      </c>
      <c r="AB57" s="59">
        <v>93</v>
      </c>
      <c r="AC57" s="59">
        <v>72</v>
      </c>
      <c r="AD57" s="59"/>
      <c r="AE57" s="59">
        <v>130.80000000000001</v>
      </c>
      <c r="AF57" s="59"/>
      <c r="AG57" s="59">
        <v>0</v>
      </c>
      <c r="AH57" s="59"/>
      <c r="AI57" s="59">
        <v>0</v>
      </c>
      <c r="AJ57" s="59"/>
      <c r="AK57" s="59">
        <v>0</v>
      </c>
      <c r="AL57" s="59"/>
      <c r="AM57" s="59">
        <v>0</v>
      </c>
      <c r="AN57" s="59"/>
      <c r="AO57" s="59">
        <v>0</v>
      </c>
      <c r="AP57" s="59"/>
      <c r="AQ57" s="59">
        <v>0</v>
      </c>
      <c r="AR57" s="59"/>
      <c r="AS57" s="59">
        <v>0</v>
      </c>
      <c r="AT57" s="59"/>
      <c r="AU57" s="59">
        <v>0</v>
      </c>
      <c r="AV57" s="59">
        <v>0</v>
      </c>
      <c r="AW57" s="59"/>
      <c r="AX57" s="59">
        <v>0</v>
      </c>
      <c r="AY57" s="59"/>
      <c r="AZ57" s="59">
        <v>2402.4000000000001</v>
      </c>
      <c r="BA57" s="59"/>
      <c r="BB57" s="59">
        <v>0</v>
      </c>
      <c r="BC57" s="55">
        <f>BD57*-1</f>
        <v>-2446.4000000000001</v>
      </c>
      <c r="BD57" s="60">
        <v>2446.4000000000001</v>
      </c>
      <c r="BE57" s="60"/>
      <c r="BF57" s="60">
        <v>0</v>
      </c>
      <c r="BG57" s="60">
        <v>695.20000000000005</v>
      </c>
      <c r="BH57" s="60"/>
      <c r="BI57" s="60">
        <f>BG57</f>
        <v>695.20000000000005</v>
      </c>
      <c r="BJ57" s="60"/>
      <c r="BK57" s="60">
        <v>0</v>
      </c>
      <c r="BL57" s="60"/>
      <c r="BM57" s="60">
        <v>0</v>
      </c>
      <c r="BN57" s="60">
        <v>2728</v>
      </c>
      <c r="BO57" s="60"/>
      <c r="BP57" s="60">
        <v>2772</v>
      </c>
      <c r="BQ57" s="60">
        <v>0</v>
      </c>
      <c r="BR57" s="60"/>
      <c r="BS57" s="60">
        <v>0</v>
      </c>
      <c r="BT57" s="60">
        <v>2992</v>
      </c>
      <c r="BU57" s="60"/>
      <c r="BV57" s="60">
        <v>2992</v>
      </c>
      <c r="BW57" s="60">
        <v>0</v>
      </c>
      <c r="BX57" s="60"/>
      <c r="BY57" s="60">
        <v>0</v>
      </c>
      <c r="BZ57" s="61"/>
    </row>
    <row r="58">
      <c r="A58" s="58" t="s">
        <v>23</v>
      </c>
      <c r="B58" s="59"/>
      <c r="C58" s="59"/>
      <c r="D58" s="59"/>
      <c r="E58" s="59"/>
      <c r="F58" s="59"/>
      <c r="G58" s="59">
        <v>0</v>
      </c>
      <c r="H58" s="59"/>
      <c r="I58" s="59">
        <v>0</v>
      </c>
      <c r="J58" s="59"/>
      <c r="K58" s="59">
        <v>0</v>
      </c>
      <c r="L58" s="59"/>
      <c r="M58" s="59">
        <v>0</v>
      </c>
      <c r="N58" s="59"/>
      <c r="O58" s="59">
        <v>0</v>
      </c>
      <c r="P58" s="59"/>
      <c r="Q58" s="59">
        <v>0</v>
      </c>
      <c r="R58" s="59"/>
      <c r="S58" s="59">
        <v>0</v>
      </c>
      <c r="T58" s="59"/>
      <c r="U58" s="59">
        <v>0</v>
      </c>
      <c r="V58" s="59"/>
      <c r="W58" s="59">
        <v>0</v>
      </c>
      <c r="X58" s="59"/>
      <c r="Y58" s="59">
        <v>89.200000000000003</v>
      </c>
      <c r="Z58" s="59"/>
      <c r="AA58" s="59">
        <v>0</v>
      </c>
      <c r="AB58" s="59">
        <v>9.5999999999999996</v>
      </c>
      <c r="AC58" s="59">
        <v>49.600000000000001</v>
      </c>
      <c r="AD58" s="59"/>
      <c r="AE58" s="59">
        <v>133.19999999999999</v>
      </c>
      <c r="AF58" s="59"/>
      <c r="AG58" s="59">
        <v>0</v>
      </c>
      <c r="AH58" s="59"/>
      <c r="AI58" s="59">
        <v>0</v>
      </c>
      <c r="AJ58" s="59"/>
      <c r="AK58" s="59">
        <v>0</v>
      </c>
      <c r="AL58" s="59"/>
      <c r="AM58" s="59">
        <v>0</v>
      </c>
      <c r="AN58" s="59"/>
      <c r="AO58" s="59">
        <v>0</v>
      </c>
      <c r="AP58" s="59"/>
      <c r="AQ58" s="59">
        <v>0</v>
      </c>
      <c r="AR58" s="59"/>
      <c r="AS58" s="59">
        <v>0</v>
      </c>
      <c r="AT58" s="59"/>
      <c r="AU58" s="59">
        <v>0</v>
      </c>
      <c r="AV58" s="59">
        <v>0</v>
      </c>
      <c r="AW58" s="59"/>
      <c r="AX58" s="59">
        <v>0</v>
      </c>
      <c r="AY58" s="59"/>
      <c r="AZ58" s="59">
        <v>2736.8000000000002</v>
      </c>
      <c r="BA58" s="59"/>
      <c r="BB58" s="59">
        <v>0</v>
      </c>
      <c r="BC58" s="55">
        <f>BD58*-1</f>
        <v>-2780.8000000000002</v>
      </c>
      <c r="BD58" s="60">
        <v>2780.8000000000002</v>
      </c>
      <c r="BE58" s="60"/>
      <c r="BF58" s="60">
        <v>0</v>
      </c>
      <c r="BG58" s="60">
        <v>871.20000000000005</v>
      </c>
      <c r="BH58" s="60"/>
      <c r="BI58" s="60">
        <f>BG58</f>
        <v>871.20000000000005</v>
      </c>
      <c r="BJ58" s="60"/>
      <c r="BK58" s="60">
        <v>0</v>
      </c>
      <c r="BL58" s="60"/>
      <c r="BM58" s="60">
        <v>0</v>
      </c>
      <c r="BN58" s="60">
        <v>2904</v>
      </c>
      <c r="BO58" s="60"/>
      <c r="BP58" s="60">
        <v>2860</v>
      </c>
      <c r="BQ58" s="60">
        <v>0</v>
      </c>
      <c r="BR58" s="60"/>
      <c r="BS58" s="60">
        <v>0</v>
      </c>
      <c r="BT58" s="60">
        <v>3168</v>
      </c>
      <c r="BU58" s="60"/>
      <c r="BV58" s="60">
        <v>3168</v>
      </c>
      <c r="BW58" s="60">
        <v>0</v>
      </c>
      <c r="BX58" s="60"/>
      <c r="BY58" s="60">
        <v>0</v>
      </c>
      <c r="BZ58" s="61"/>
    </row>
    <row r="59">
      <c r="A59" s="58" t="s">
        <v>24</v>
      </c>
      <c r="B59" s="59"/>
      <c r="C59" s="59"/>
      <c r="D59" s="59"/>
      <c r="E59" s="59"/>
      <c r="F59" s="59"/>
      <c r="G59" s="59">
        <v>0</v>
      </c>
      <c r="H59" s="59"/>
      <c r="I59" s="59">
        <v>0</v>
      </c>
      <c r="J59" s="59"/>
      <c r="K59" s="59">
        <v>0</v>
      </c>
      <c r="L59" s="59"/>
      <c r="M59" s="59">
        <v>0</v>
      </c>
      <c r="N59" s="59"/>
      <c r="O59" s="59">
        <v>0</v>
      </c>
      <c r="P59" s="59"/>
      <c r="Q59" s="59">
        <v>0</v>
      </c>
      <c r="R59" s="59"/>
      <c r="S59" s="59">
        <v>0</v>
      </c>
      <c r="T59" s="59"/>
      <c r="U59" s="59">
        <v>0</v>
      </c>
      <c r="V59" s="59"/>
      <c r="W59" s="59">
        <v>0</v>
      </c>
      <c r="X59" s="59"/>
      <c r="Y59" s="59">
        <v>91.600000000000009</v>
      </c>
      <c r="Z59" s="59"/>
      <c r="AA59" s="59">
        <v>0</v>
      </c>
      <c r="AB59" s="59">
        <v>10.200000000000001</v>
      </c>
      <c r="AC59" s="59">
        <v>49.200000000000003</v>
      </c>
      <c r="AD59" s="59"/>
      <c r="AE59" s="59">
        <v>136.80000000000001</v>
      </c>
      <c r="AF59" s="59"/>
      <c r="AG59" s="59">
        <v>0</v>
      </c>
      <c r="AH59" s="59"/>
      <c r="AI59" s="59">
        <v>0</v>
      </c>
      <c r="AJ59" s="59"/>
      <c r="AK59" s="59">
        <v>0</v>
      </c>
      <c r="AL59" s="59"/>
      <c r="AM59" s="59">
        <v>0</v>
      </c>
      <c r="AN59" s="59"/>
      <c r="AO59" s="59">
        <v>0</v>
      </c>
      <c r="AP59" s="59"/>
      <c r="AQ59" s="59">
        <v>0</v>
      </c>
      <c r="AR59" s="59"/>
      <c r="AS59" s="59">
        <v>0</v>
      </c>
      <c r="AT59" s="59"/>
      <c r="AU59" s="59">
        <v>0</v>
      </c>
      <c r="AV59" s="59">
        <v>0</v>
      </c>
      <c r="AW59" s="59"/>
      <c r="AX59" s="59">
        <v>0</v>
      </c>
      <c r="AY59" s="59"/>
      <c r="AZ59" s="59">
        <v>2349.5999999999999</v>
      </c>
      <c r="BA59" s="59"/>
      <c r="BB59" s="59">
        <v>0</v>
      </c>
      <c r="BC59" s="55">
        <f>BD59*-1</f>
        <v>-2314.4000000000001</v>
      </c>
      <c r="BD59" s="60">
        <v>2314.4000000000001</v>
      </c>
      <c r="BE59" s="60"/>
      <c r="BF59" s="60">
        <v>0</v>
      </c>
      <c r="BG59" s="60">
        <v>871.20000000000005</v>
      </c>
      <c r="BH59" s="60"/>
      <c r="BI59" s="60">
        <f>BG59</f>
        <v>871.20000000000005</v>
      </c>
      <c r="BJ59" s="60"/>
      <c r="BK59" s="60">
        <v>0</v>
      </c>
      <c r="BL59" s="60"/>
      <c r="BM59" s="60">
        <v>0</v>
      </c>
      <c r="BN59" s="60">
        <v>2376</v>
      </c>
      <c r="BO59" s="60"/>
      <c r="BP59" s="60">
        <v>2376</v>
      </c>
      <c r="BQ59" s="60">
        <v>0</v>
      </c>
      <c r="BR59" s="60"/>
      <c r="BS59" s="60">
        <v>0</v>
      </c>
      <c r="BT59" s="60">
        <v>2640</v>
      </c>
      <c r="BU59" s="60"/>
      <c r="BV59" s="60">
        <v>2596</v>
      </c>
      <c r="BW59" s="60">
        <v>0</v>
      </c>
      <c r="BX59" s="60"/>
      <c r="BY59" s="60">
        <v>0</v>
      </c>
      <c r="BZ59" s="61"/>
    </row>
    <row r="60">
      <c r="A60" s="58" t="s">
        <v>25</v>
      </c>
      <c r="B60" s="59"/>
      <c r="C60" s="59"/>
      <c r="D60" s="59"/>
      <c r="E60" s="59"/>
      <c r="F60" s="59"/>
      <c r="G60" s="59">
        <v>0</v>
      </c>
      <c r="H60" s="59"/>
      <c r="I60" s="59">
        <v>0</v>
      </c>
      <c r="J60" s="59"/>
      <c r="K60" s="59">
        <v>0</v>
      </c>
      <c r="L60" s="59"/>
      <c r="M60" s="59">
        <v>0</v>
      </c>
      <c r="N60" s="59"/>
      <c r="O60" s="59">
        <v>0</v>
      </c>
      <c r="P60" s="59"/>
      <c r="Q60" s="59">
        <v>0</v>
      </c>
      <c r="R60" s="59"/>
      <c r="S60" s="59">
        <v>0</v>
      </c>
      <c r="T60" s="59"/>
      <c r="U60" s="59">
        <v>0</v>
      </c>
      <c r="V60" s="59"/>
      <c r="W60" s="59">
        <v>0</v>
      </c>
      <c r="X60" s="59"/>
      <c r="Y60" s="59">
        <v>92</v>
      </c>
      <c r="Z60" s="59"/>
      <c r="AA60" s="59">
        <v>0</v>
      </c>
      <c r="AB60" s="59">
        <v>9.5999999999999996</v>
      </c>
      <c r="AC60" s="59">
        <v>49.600000000000001</v>
      </c>
      <c r="AD60" s="59"/>
      <c r="AE60" s="59">
        <v>141.59999999999999</v>
      </c>
      <c r="AF60" s="59"/>
      <c r="AG60" s="59">
        <v>0</v>
      </c>
      <c r="AH60" s="59"/>
      <c r="AI60" s="59">
        <v>0</v>
      </c>
      <c r="AJ60" s="59"/>
      <c r="AK60" s="59">
        <v>0</v>
      </c>
      <c r="AL60" s="59"/>
      <c r="AM60" s="59">
        <v>0</v>
      </c>
      <c r="AN60" s="59"/>
      <c r="AO60" s="59">
        <v>0</v>
      </c>
      <c r="AP60" s="59"/>
      <c r="AQ60" s="59">
        <v>0</v>
      </c>
      <c r="AR60" s="59"/>
      <c r="AS60" s="59">
        <v>0</v>
      </c>
      <c r="AT60" s="59"/>
      <c r="AU60" s="59">
        <v>0</v>
      </c>
      <c r="AV60" s="59">
        <v>0</v>
      </c>
      <c r="AW60" s="59"/>
      <c r="AX60" s="59">
        <v>0</v>
      </c>
      <c r="AY60" s="59"/>
      <c r="AZ60" s="59">
        <v>2208.8000000000002</v>
      </c>
      <c r="BA60" s="59"/>
      <c r="BB60" s="59">
        <v>0</v>
      </c>
      <c r="BC60" s="55">
        <f>BD60*-1</f>
        <v>-2208.8000000000002</v>
      </c>
      <c r="BD60" s="60">
        <v>2208.8000000000002</v>
      </c>
      <c r="BE60" s="60"/>
      <c r="BF60" s="60">
        <v>0</v>
      </c>
      <c r="BG60" s="60">
        <v>580.80000000000007</v>
      </c>
      <c r="BH60" s="60"/>
      <c r="BI60" s="60">
        <f>BG60</f>
        <v>580.80000000000007</v>
      </c>
      <c r="BJ60" s="60"/>
      <c r="BK60" s="60">
        <v>0</v>
      </c>
      <c r="BL60" s="60"/>
      <c r="BM60" s="60">
        <v>0</v>
      </c>
      <c r="BN60" s="60">
        <v>2200</v>
      </c>
      <c r="BO60" s="60"/>
      <c r="BP60" s="60">
        <v>2200</v>
      </c>
      <c r="BQ60" s="60">
        <v>0</v>
      </c>
      <c r="BR60" s="60"/>
      <c r="BS60" s="60">
        <v>0</v>
      </c>
      <c r="BT60" s="60">
        <v>2464</v>
      </c>
      <c r="BU60" s="60"/>
      <c r="BV60" s="60">
        <v>2464</v>
      </c>
      <c r="BW60" s="60">
        <v>0</v>
      </c>
      <c r="BX60" s="60"/>
      <c r="BY60" s="60">
        <v>0</v>
      </c>
      <c r="BZ60" s="61"/>
    </row>
    <row r="61">
      <c r="A61" s="58" t="s">
        <v>26</v>
      </c>
      <c r="B61" s="59"/>
      <c r="C61" s="59"/>
      <c r="D61" s="59"/>
      <c r="E61" s="59"/>
      <c r="F61" s="59"/>
      <c r="G61" s="59">
        <v>0</v>
      </c>
      <c r="H61" s="59"/>
      <c r="I61" s="59">
        <v>0</v>
      </c>
      <c r="J61" s="59"/>
      <c r="K61" s="59">
        <v>0</v>
      </c>
      <c r="L61" s="59"/>
      <c r="M61" s="59">
        <v>0</v>
      </c>
      <c r="N61" s="59"/>
      <c r="O61" s="59">
        <v>0</v>
      </c>
      <c r="P61" s="59"/>
      <c r="Q61" s="59">
        <v>0</v>
      </c>
      <c r="R61" s="59"/>
      <c r="S61" s="59">
        <v>0</v>
      </c>
      <c r="T61" s="59"/>
      <c r="U61" s="59">
        <v>0</v>
      </c>
      <c r="V61" s="59"/>
      <c r="W61" s="59">
        <v>0</v>
      </c>
      <c r="X61" s="59"/>
      <c r="Y61" s="59">
        <v>91.200000000000003</v>
      </c>
      <c r="Z61" s="59"/>
      <c r="AA61" s="59">
        <v>0</v>
      </c>
      <c r="AB61" s="59">
        <v>10.200000000000001</v>
      </c>
      <c r="AC61" s="59">
        <v>48.800000000000004</v>
      </c>
      <c r="AD61" s="59"/>
      <c r="AE61" s="59">
        <v>134.40000000000001</v>
      </c>
      <c r="AF61" s="59"/>
      <c r="AG61" s="59">
        <v>0</v>
      </c>
      <c r="AH61" s="59"/>
      <c r="AI61" s="59">
        <v>0</v>
      </c>
      <c r="AJ61" s="59"/>
      <c r="AK61" s="59">
        <v>0</v>
      </c>
      <c r="AL61" s="59"/>
      <c r="AM61" s="59">
        <v>0</v>
      </c>
      <c r="AN61" s="59"/>
      <c r="AO61" s="59">
        <v>0</v>
      </c>
      <c r="AP61" s="59"/>
      <c r="AQ61" s="59">
        <v>0</v>
      </c>
      <c r="AR61" s="59"/>
      <c r="AS61" s="59">
        <v>0</v>
      </c>
      <c r="AT61" s="59"/>
      <c r="AU61" s="59">
        <v>0</v>
      </c>
      <c r="AV61" s="59">
        <v>0</v>
      </c>
      <c r="AW61" s="59"/>
      <c r="AX61" s="59">
        <v>0</v>
      </c>
      <c r="AY61" s="59"/>
      <c r="AZ61" s="59">
        <v>2516.8000000000002</v>
      </c>
      <c r="BA61" s="59"/>
      <c r="BB61" s="59">
        <v>0</v>
      </c>
      <c r="BC61" s="55">
        <f>BD61*-1</f>
        <v>-2472.8000000000002</v>
      </c>
      <c r="BD61" s="60">
        <v>2472.8000000000002</v>
      </c>
      <c r="BE61" s="60"/>
      <c r="BF61" s="60">
        <v>0</v>
      </c>
      <c r="BG61" s="60">
        <v>0</v>
      </c>
      <c r="BH61" s="60"/>
      <c r="BI61" s="60">
        <v>607.20000000000005</v>
      </c>
      <c r="BJ61" s="60"/>
      <c r="BK61" s="60">
        <v>0</v>
      </c>
      <c r="BL61" s="60"/>
      <c r="BM61" s="60">
        <v>0</v>
      </c>
      <c r="BN61" s="60">
        <v>2288</v>
      </c>
      <c r="BO61" s="60"/>
      <c r="BP61" s="60">
        <v>2288</v>
      </c>
      <c r="BQ61" s="60">
        <v>0</v>
      </c>
      <c r="BR61" s="60"/>
      <c r="BS61" s="60">
        <v>0</v>
      </c>
      <c r="BT61" s="60">
        <v>2552</v>
      </c>
      <c r="BU61" s="60"/>
      <c r="BV61" s="60">
        <v>2596</v>
      </c>
      <c r="BW61" s="60">
        <v>0</v>
      </c>
      <c r="BX61" s="60"/>
      <c r="BY61" s="60">
        <v>0</v>
      </c>
      <c r="BZ61" s="61"/>
    </row>
    <row r="62">
      <c r="A62" s="58" t="s">
        <v>27</v>
      </c>
      <c r="B62" s="59"/>
      <c r="C62" s="59"/>
      <c r="D62" s="59"/>
      <c r="E62" s="59"/>
      <c r="F62" s="59"/>
      <c r="G62" s="59">
        <v>0</v>
      </c>
      <c r="H62" s="59"/>
      <c r="I62" s="59">
        <v>0</v>
      </c>
      <c r="J62" s="59"/>
      <c r="K62" s="59">
        <v>0</v>
      </c>
      <c r="L62" s="59"/>
      <c r="M62" s="59">
        <v>0</v>
      </c>
      <c r="N62" s="59"/>
      <c r="O62" s="59">
        <v>0</v>
      </c>
      <c r="P62" s="59"/>
      <c r="Q62" s="59">
        <v>0</v>
      </c>
      <c r="R62" s="59"/>
      <c r="S62" s="59">
        <v>0</v>
      </c>
      <c r="T62" s="59"/>
      <c r="U62" s="59">
        <v>0</v>
      </c>
      <c r="V62" s="59"/>
      <c r="W62" s="59">
        <v>0</v>
      </c>
      <c r="X62" s="59"/>
      <c r="Y62" s="59">
        <v>91.600000000000009</v>
      </c>
      <c r="Z62" s="59"/>
      <c r="AA62" s="59">
        <v>0</v>
      </c>
      <c r="AB62" s="59">
        <v>9.5999999999999996</v>
      </c>
      <c r="AC62" s="59">
        <v>48</v>
      </c>
      <c r="AD62" s="59"/>
      <c r="AE62" s="59">
        <v>130.80000000000001</v>
      </c>
      <c r="AF62" s="59"/>
      <c r="AG62" s="59">
        <v>0</v>
      </c>
      <c r="AH62" s="59"/>
      <c r="AI62" s="59">
        <v>0</v>
      </c>
      <c r="AJ62" s="59"/>
      <c r="AK62" s="59">
        <v>0</v>
      </c>
      <c r="AL62" s="59"/>
      <c r="AM62" s="59">
        <v>0</v>
      </c>
      <c r="AN62" s="59"/>
      <c r="AO62" s="59">
        <v>0</v>
      </c>
      <c r="AP62" s="59"/>
      <c r="AQ62" s="59">
        <v>0</v>
      </c>
      <c r="AR62" s="59"/>
      <c r="AS62" s="59">
        <v>0</v>
      </c>
      <c r="AT62" s="59"/>
      <c r="AU62" s="59">
        <v>0</v>
      </c>
      <c r="AV62" s="59">
        <v>0</v>
      </c>
      <c r="AW62" s="59"/>
      <c r="AX62" s="59">
        <v>0</v>
      </c>
      <c r="AY62" s="59"/>
      <c r="AZ62" s="59">
        <v>2411.2000000000003</v>
      </c>
      <c r="BA62" s="59"/>
      <c r="BB62" s="59">
        <v>0</v>
      </c>
      <c r="BC62" s="55">
        <f>BD62*-1</f>
        <v>-2376</v>
      </c>
      <c r="BD62" s="60">
        <v>2376</v>
      </c>
      <c r="BE62" s="60"/>
      <c r="BF62" s="60">
        <v>0</v>
      </c>
      <c r="BG62" s="60">
        <v>0</v>
      </c>
      <c r="BH62" s="60"/>
      <c r="BI62" s="60">
        <v>1232</v>
      </c>
      <c r="BJ62" s="60"/>
      <c r="BK62" s="60">
        <v>0</v>
      </c>
      <c r="BL62" s="60"/>
      <c r="BM62" s="60">
        <v>0</v>
      </c>
      <c r="BN62" s="60">
        <v>2112</v>
      </c>
      <c r="BO62" s="60"/>
      <c r="BP62" s="60">
        <v>2112</v>
      </c>
      <c r="BQ62" s="60">
        <v>0</v>
      </c>
      <c r="BR62" s="60"/>
      <c r="BS62" s="60">
        <v>0</v>
      </c>
      <c r="BT62" s="60">
        <v>2288</v>
      </c>
      <c r="BU62" s="60"/>
      <c r="BV62" s="60">
        <v>2332</v>
      </c>
      <c r="BW62" s="60">
        <v>0</v>
      </c>
      <c r="BX62" s="60"/>
      <c r="BY62" s="60">
        <v>0</v>
      </c>
      <c r="BZ62" s="61"/>
    </row>
    <row r="63">
      <c r="A63" s="58" t="s">
        <v>28</v>
      </c>
      <c r="B63" s="59"/>
      <c r="C63" s="59"/>
      <c r="D63" s="59"/>
      <c r="E63" s="59"/>
      <c r="F63" s="59"/>
      <c r="G63" s="59">
        <v>0</v>
      </c>
      <c r="H63" s="59"/>
      <c r="I63" s="59">
        <v>0</v>
      </c>
      <c r="J63" s="59"/>
      <c r="K63" s="59">
        <v>0</v>
      </c>
      <c r="L63" s="59"/>
      <c r="M63" s="59">
        <v>0</v>
      </c>
      <c r="N63" s="59"/>
      <c r="O63" s="59">
        <v>0</v>
      </c>
      <c r="P63" s="59"/>
      <c r="Q63" s="59">
        <v>0</v>
      </c>
      <c r="R63" s="59"/>
      <c r="S63" s="59">
        <v>0</v>
      </c>
      <c r="T63" s="59"/>
      <c r="U63" s="59">
        <v>0</v>
      </c>
      <c r="V63" s="59"/>
      <c r="W63" s="59">
        <v>0</v>
      </c>
      <c r="X63" s="59"/>
      <c r="Y63" s="59">
        <v>93.200000000000003</v>
      </c>
      <c r="Z63" s="59"/>
      <c r="AA63" s="59">
        <v>0</v>
      </c>
      <c r="AB63" s="59">
        <v>10.800000000000001</v>
      </c>
      <c r="AC63" s="59">
        <v>47.600000000000001</v>
      </c>
      <c r="AD63" s="59"/>
      <c r="AE63" s="59">
        <v>130.80000000000001</v>
      </c>
      <c r="AF63" s="59"/>
      <c r="AG63" s="59">
        <v>0</v>
      </c>
      <c r="AH63" s="59"/>
      <c r="AI63" s="59">
        <v>0</v>
      </c>
      <c r="AJ63" s="59"/>
      <c r="AK63" s="59">
        <v>0</v>
      </c>
      <c r="AL63" s="59"/>
      <c r="AM63" s="59">
        <v>0</v>
      </c>
      <c r="AN63" s="59"/>
      <c r="AO63" s="59">
        <v>0</v>
      </c>
      <c r="AP63" s="59"/>
      <c r="AQ63" s="59">
        <v>0</v>
      </c>
      <c r="AR63" s="59"/>
      <c r="AS63" s="59">
        <v>0</v>
      </c>
      <c r="AT63" s="59"/>
      <c r="AU63" s="59">
        <v>0</v>
      </c>
      <c r="AV63" s="59">
        <v>0</v>
      </c>
      <c r="AW63" s="59"/>
      <c r="AX63" s="59">
        <v>0</v>
      </c>
      <c r="AY63" s="59"/>
      <c r="AZ63" s="59">
        <v>2103.1999999999998</v>
      </c>
      <c r="BA63" s="59"/>
      <c r="BB63" s="59">
        <v>0</v>
      </c>
      <c r="BC63" s="55">
        <f>BD63*-1</f>
        <v>-2050.4000000000001</v>
      </c>
      <c r="BD63" s="60">
        <v>2050.4000000000001</v>
      </c>
      <c r="BE63" s="60"/>
      <c r="BF63" s="60">
        <v>0</v>
      </c>
      <c r="BG63" s="60">
        <v>0</v>
      </c>
      <c r="BH63" s="60"/>
      <c r="BI63" s="60">
        <v>1768.8</v>
      </c>
      <c r="BJ63" s="60"/>
      <c r="BK63" s="60">
        <v>0</v>
      </c>
      <c r="BL63" s="60"/>
      <c r="BM63" s="60">
        <v>0</v>
      </c>
      <c r="BN63" s="60">
        <v>1584</v>
      </c>
      <c r="BO63" s="60"/>
      <c r="BP63" s="60">
        <v>1584</v>
      </c>
      <c r="BQ63" s="60">
        <v>0</v>
      </c>
      <c r="BR63" s="60"/>
      <c r="BS63" s="60">
        <v>0</v>
      </c>
      <c r="BT63" s="60">
        <v>1848</v>
      </c>
      <c r="BU63" s="60"/>
      <c r="BV63" s="60">
        <v>1804</v>
      </c>
      <c r="BW63" s="60">
        <v>0</v>
      </c>
      <c r="BX63" s="60"/>
      <c r="BY63" s="60">
        <v>0</v>
      </c>
      <c r="BZ63" s="61"/>
    </row>
    <row r="64" ht="13.5">
      <c r="A64" s="62" t="s">
        <v>29</v>
      </c>
      <c r="B64" s="63"/>
      <c r="C64" s="63"/>
      <c r="D64" s="63"/>
      <c r="E64" s="63"/>
      <c r="F64" s="63"/>
      <c r="G64" s="63">
        <v>0</v>
      </c>
      <c r="H64" s="63"/>
      <c r="I64" s="63">
        <v>0</v>
      </c>
      <c r="J64" s="63"/>
      <c r="K64" s="63">
        <v>0</v>
      </c>
      <c r="L64" s="63"/>
      <c r="M64" s="63">
        <v>0</v>
      </c>
      <c r="N64" s="63"/>
      <c r="O64" s="63">
        <v>0</v>
      </c>
      <c r="P64" s="63"/>
      <c r="Q64" s="63">
        <v>0</v>
      </c>
      <c r="R64" s="63"/>
      <c r="S64" s="63">
        <v>0</v>
      </c>
      <c r="T64" s="63"/>
      <c r="U64" s="63">
        <v>0</v>
      </c>
      <c r="V64" s="63"/>
      <c r="W64" s="63">
        <v>0</v>
      </c>
      <c r="X64" s="63"/>
      <c r="Y64" s="63">
        <v>92.400000000000006</v>
      </c>
      <c r="Z64" s="63"/>
      <c r="AA64" s="63">
        <v>0</v>
      </c>
      <c r="AB64" s="63">
        <v>10.200000000000001</v>
      </c>
      <c r="AC64" s="63">
        <v>46.800000000000004</v>
      </c>
      <c r="AD64" s="63"/>
      <c r="AE64" s="63">
        <v>126</v>
      </c>
      <c r="AF64" s="63"/>
      <c r="AG64" s="63">
        <v>0</v>
      </c>
      <c r="AH64" s="63"/>
      <c r="AI64" s="63">
        <v>0</v>
      </c>
      <c r="AJ64" s="63"/>
      <c r="AK64" s="63">
        <v>0</v>
      </c>
      <c r="AL64" s="63"/>
      <c r="AM64" s="63">
        <v>0</v>
      </c>
      <c r="AN64" s="63"/>
      <c r="AO64" s="63">
        <v>0</v>
      </c>
      <c r="AP64" s="63"/>
      <c r="AQ64" s="63">
        <v>0</v>
      </c>
      <c r="AR64" s="63"/>
      <c r="AS64" s="63">
        <v>0</v>
      </c>
      <c r="AT64" s="63"/>
      <c r="AU64" s="63">
        <v>0</v>
      </c>
      <c r="AV64" s="63">
        <v>0</v>
      </c>
      <c r="AW64" s="63"/>
      <c r="AX64" s="63">
        <v>0</v>
      </c>
      <c r="AY64" s="63"/>
      <c r="AZ64" s="63">
        <v>2464</v>
      </c>
      <c r="BA64" s="63"/>
      <c r="BB64" s="63">
        <v>0</v>
      </c>
      <c r="BC64" s="55">
        <f>BD64*-1</f>
        <v>-2323.2000000000003</v>
      </c>
      <c r="BD64" s="64">
        <v>2323.2000000000003</v>
      </c>
      <c r="BE64" s="64"/>
      <c r="BF64" s="64">
        <v>0</v>
      </c>
      <c r="BG64" s="64">
        <v>0</v>
      </c>
      <c r="BH64" s="64"/>
      <c r="BI64" s="64">
        <v>1962.4000000000001</v>
      </c>
      <c r="BJ64" s="64"/>
      <c r="BK64" s="64">
        <v>0</v>
      </c>
      <c r="BL64" s="64"/>
      <c r="BM64" s="64">
        <v>0</v>
      </c>
      <c r="BN64" s="64">
        <v>1760</v>
      </c>
      <c r="BO64" s="64"/>
      <c r="BP64" s="64">
        <v>1804</v>
      </c>
      <c r="BQ64" s="64">
        <v>0</v>
      </c>
      <c r="BR64" s="64"/>
      <c r="BS64" s="64">
        <v>0</v>
      </c>
      <c r="BT64" s="64">
        <v>2024</v>
      </c>
      <c r="BU64" s="64"/>
      <c r="BV64" s="64">
        <v>2024</v>
      </c>
      <c r="BW64" s="64">
        <v>0</v>
      </c>
      <c r="BX64" s="64"/>
      <c r="BY64" s="64">
        <v>0</v>
      </c>
      <c r="BZ64" s="65"/>
    </row>
    <row r="65">
      <c r="A65" s="67" t="s">
        <v>31</v>
      </c>
      <c r="B65" s="66">
        <v>0</v>
      </c>
      <c r="C65" s="66">
        <v>0</v>
      </c>
      <c r="D65" s="66">
        <v>0</v>
      </c>
      <c r="E65" s="66"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66">
        <v>0</v>
      </c>
      <c r="R65" s="66">
        <v>0</v>
      </c>
      <c r="S65" s="66">
        <v>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2167.1999999999998</v>
      </c>
      <c r="Z65" s="66">
        <v>0</v>
      </c>
      <c r="AA65" s="66">
        <v>0</v>
      </c>
      <c r="AB65" s="66">
        <v>1793.9999999999998</v>
      </c>
      <c r="AC65" s="66">
        <v>1522.7999999999997</v>
      </c>
      <c r="AD65" s="66">
        <v>0</v>
      </c>
      <c r="AE65" s="66">
        <v>3052.8000000000002</v>
      </c>
      <c r="AF65" s="66">
        <v>0</v>
      </c>
      <c r="AG65" s="66">
        <v>0</v>
      </c>
      <c r="AH65" s="66">
        <v>0</v>
      </c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66">
        <v>0</v>
      </c>
      <c r="AP65" s="66">
        <v>0</v>
      </c>
      <c r="AQ65" s="66">
        <v>0</v>
      </c>
      <c r="AR65" s="66">
        <v>0</v>
      </c>
      <c r="AS65" s="66">
        <v>0</v>
      </c>
      <c r="AT65" s="66">
        <v>0</v>
      </c>
      <c r="AU65" s="66">
        <v>0</v>
      </c>
      <c r="AV65" s="66">
        <v>0</v>
      </c>
      <c r="AW65" s="66">
        <v>0</v>
      </c>
      <c r="AX65" s="66">
        <v>0</v>
      </c>
      <c r="AY65" s="66">
        <v>0</v>
      </c>
      <c r="AZ65" s="66">
        <v>68613.599999999991</v>
      </c>
      <c r="BA65" s="66">
        <v>0</v>
      </c>
      <c r="BB65" s="66">
        <v>0</v>
      </c>
      <c r="BC65" s="66">
        <v>0</v>
      </c>
      <c r="BD65" s="66">
        <v>67531.200000000012</v>
      </c>
      <c r="BE65" s="66">
        <v>0</v>
      </c>
      <c r="BF65" s="66">
        <v>0</v>
      </c>
      <c r="BG65" s="66">
        <v>10656.800000000001</v>
      </c>
      <c r="BH65" s="66">
        <v>0</v>
      </c>
      <c r="BI65" s="66">
        <v>20389.600000000002</v>
      </c>
      <c r="BJ65" s="66">
        <v>0</v>
      </c>
      <c r="BK65" s="66">
        <v>0</v>
      </c>
      <c r="BL65" s="66">
        <v>0</v>
      </c>
      <c r="BM65" s="66">
        <v>0</v>
      </c>
      <c r="BN65" s="66">
        <v>67056</v>
      </c>
      <c r="BO65" s="66">
        <v>0</v>
      </c>
      <c r="BP65" s="66">
        <v>67100</v>
      </c>
      <c r="BQ65" s="66">
        <v>0</v>
      </c>
      <c r="BR65" s="66">
        <v>0</v>
      </c>
      <c r="BS65" s="66">
        <v>0</v>
      </c>
      <c r="BT65" s="66">
        <v>72688</v>
      </c>
      <c r="BU65" s="66">
        <v>0</v>
      </c>
      <c r="BV65" s="66">
        <v>72688</v>
      </c>
      <c r="BW65" s="66">
        <v>0</v>
      </c>
      <c r="BX65" s="66">
        <v>0</v>
      </c>
      <c r="BY65" s="66">
        <v>0</v>
      </c>
      <c r="BZ65" s="66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9" width="41.7109375"/>
    <col customWidth="1" hidden="1" min="2" max="2" style="70" width="10.28515625"/>
    <col customWidth="1" min="3" max="3" style="71" width="15.42578125"/>
    <col customWidth="1" min="4" max="4" style="72" width="20.7109375"/>
    <col customWidth="1" hidden="1" min="5" max="5" style="73" width="16.5703125"/>
    <col customWidth="1" hidden="1" min="6" max="6" style="72" width="16.5703125"/>
    <col min="7" max="16384" style="1" width="9.140625"/>
  </cols>
  <sheetData>
    <row r="1" ht="12.75" customHeight="1"/>
    <row r="2" ht="23.25">
      <c r="A2" s="74" t="str">
        <f>'Время горизонтально'!E2</f>
        <v xml:space="preserve">Мощность по фидерам по часовым интервалам</v>
      </c>
      <c r="B2" s="75"/>
    </row>
    <row r="3" ht="21" customHeight="1">
      <c r="C3" s="76" t="str">
        <f>IF(isOV="","",isOV)</f>
        <v/>
      </c>
    </row>
    <row r="4" ht="15">
      <c r="A4" s="77" t="str">
        <f>IF(group="","",group)</f>
        <v xml:space="preserve">ПС 110 кВ Суда</v>
      </c>
      <c r="D4" s="78" t="str">
        <f>IF(energy="","",energy)</f>
        <v xml:space="preserve">активная энергия</v>
      </c>
    </row>
    <row r="5" ht="15.75" customHeight="1">
      <c r="D5" s="79" t="str">
        <f>IF(period="","",period)</f>
        <v xml:space="preserve">за 18.12.2024</v>
      </c>
    </row>
    <row r="6" s="80" customFormat="1" ht="34.5" customHeight="1">
      <c r="A6" s="48" t="s">
        <v>5</v>
      </c>
      <c r="B6" s="81" t="s">
        <v>114</v>
      </c>
      <c r="C6" s="82" t="s">
        <v>115</v>
      </c>
      <c r="D6" s="83" t="s">
        <v>116</v>
      </c>
      <c r="E6" s="84" t="s">
        <v>117</v>
      </c>
      <c r="F6" s="83" t="s">
        <v>118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2025-01-20T12:19:44Z</dcterms:modified>
</cp:coreProperties>
</file>